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MassDevelopment_Com\DIF\new webpage - May 2019\PDF FILES\"/>
    </mc:Choice>
  </mc:AlternateContent>
  <bookViews>
    <workbookView xWindow="0" yWindow="0" windowWidth="20030" windowHeight="9060"/>
  </bookViews>
  <sheets>
    <sheet name="Single Year Table" sheetId="6" r:id="rId1"/>
    <sheet name="Multi Year Table" sheetId="7" r:id="rId2"/>
    <sheet name="Sample Single Year" sheetId="5" r:id="rId3"/>
    <sheet name="Sample Multi Year" sheetId="2" r:id="rId4"/>
  </sheets>
  <definedNames>
    <definedName name="_xlnm.Print_Area" localSheetId="1">'Multi Year Table'!$B$1:$I$31</definedName>
    <definedName name="_xlnm.Print_Area" localSheetId="3">'Sample Multi Year'!$B$1:$I$31</definedName>
    <definedName name="_xlnm.Print_Area" localSheetId="2">'Sample Single Year'!$B$2:$J$31</definedName>
    <definedName name="_xlnm.Print_Area" localSheetId="0">'Single Year Table'!$B$2:$J$31</definedName>
    <definedName name="Z_023B0F6D_3028_41B7_A6AF_093C013D3A4E_.wvu.PrintArea" localSheetId="1" hidden="1">'Multi Year Table'!$B$2:$I$34</definedName>
    <definedName name="Z_023B0F6D_3028_41B7_A6AF_093C013D3A4E_.wvu.PrintArea" localSheetId="3" hidden="1">'Sample Multi Year'!$B$2:$I$34</definedName>
    <definedName name="Z_023B0F6D_3028_41B7_A6AF_093C013D3A4E_.wvu.PrintArea" localSheetId="2" hidden="1">'Sample Single Year'!$B$2:$D$34</definedName>
    <definedName name="Z_023B0F6D_3028_41B7_A6AF_093C013D3A4E_.wvu.PrintArea" localSheetId="0" hidden="1">'Single Year Table'!$B$2:$D$34</definedName>
    <definedName name="Z_27F088D5_CD4D_412C_967E_0EB98E8AC8D0_.wvu.PrintArea" localSheetId="1" hidden="1">'Multi Year Table'!$B$2:$I$34</definedName>
    <definedName name="Z_27F088D5_CD4D_412C_967E_0EB98E8AC8D0_.wvu.PrintArea" localSheetId="3" hidden="1">'Sample Multi Year'!$B$2:$I$34</definedName>
    <definedName name="Z_27F088D5_CD4D_412C_967E_0EB98E8AC8D0_.wvu.PrintArea" localSheetId="2" hidden="1">'Sample Single Year'!$B$2:$D$34</definedName>
    <definedName name="Z_27F088D5_CD4D_412C_967E_0EB98E8AC8D0_.wvu.PrintArea" localSheetId="0" hidden="1">'Single Year Table'!$B$2:$D$34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29" i="7" l="1"/>
  <c r="H29" i="7"/>
  <c r="G29" i="7"/>
  <c r="F29" i="7"/>
  <c r="F30" i="7" s="1"/>
  <c r="E29" i="7"/>
  <c r="C28" i="7"/>
  <c r="C27" i="7"/>
  <c r="C26" i="7"/>
  <c r="C25" i="7"/>
  <c r="C24" i="7"/>
  <c r="C23" i="7"/>
  <c r="C22" i="7"/>
  <c r="E21" i="7"/>
  <c r="F21" i="7" s="1"/>
  <c r="G21" i="7" s="1"/>
  <c r="H21" i="7" s="1"/>
  <c r="I21" i="7" s="1"/>
  <c r="I18" i="7"/>
  <c r="H18" i="7"/>
  <c r="G18" i="7"/>
  <c r="F18" i="7"/>
  <c r="E18" i="7"/>
  <c r="C17" i="7"/>
  <c r="C16" i="7"/>
  <c r="C15" i="7"/>
  <c r="C14" i="7"/>
  <c r="C13" i="7"/>
  <c r="G12" i="7"/>
  <c r="H12" i="7" s="1"/>
  <c r="I12" i="7" s="1"/>
  <c r="F12" i="7"/>
  <c r="C29" i="6"/>
  <c r="C17" i="6"/>
  <c r="C29" i="7" l="1"/>
  <c r="I30" i="7"/>
  <c r="H30" i="7"/>
  <c r="G30" i="7"/>
  <c r="E30" i="7"/>
  <c r="C18" i="7"/>
  <c r="C31" i="6"/>
  <c r="C29" i="5"/>
  <c r="C17" i="5"/>
  <c r="C30" i="7" l="1"/>
  <c r="C31" i="5"/>
  <c r="E21" i="2" l="1"/>
  <c r="I29" i="2" l="1"/>
  <c r="H29" i="2"/>
  <c r="G29" i="2"/>
  <c r="F29" i="2"/>
  <c r="E29" i="2"/>
  <c r="C28" i="2"/>
  <c r="C27" i="2"/>
  <c r="C26" i="2"/>
  <c r="C25" i="2"/>
  <c r="C24" i="2"/>
  <c r="C23" i="2"/>
  <c r="C22" i="2"/>
  <c r="F21" i="2"/>
  <c r="G21" i="2" s="1"/>
  <c r="H21" i="2" s="1"/>
  <c r="I21" i="2" s="1"/>
  <c r="I18" i="2"/>
  <c r="H18" i="2"/>
  <c r="G18" i="2"/>
  <c r="G30" i="2" s="1"/>
  <c r="F18" i="2"/>
  <c r="E18" i="2"/>
  <c r="C17" i="2"/>
  <c r="C16" i="2"/>
  <c r="C15" i="2"/>
  <c r="C14" i="2"/>
  <c r="C13" i="2"/>
  <c r="F12" i="2"/>
  <c r="G12" i="2" s="1"/>
  <c r="H12" i="2" s="1"/>
  <c r="I12" i="2" s="1"/>
  <c r="H30" i="2" l="1"/>
  <c r="F30" i="2"/>
  <c r="I30" i="2"/>
  <c r="C18" i="2"/>
  <c r="C29" i="2"/>
  <c r="E30" i="2"/>
  <c r="C30" i="2" l="1"/>
</calcChain>
</file>

<file path=xl/sharedStrings.xml><?xml version="1.0" encoding="utf-8"?>
<sst xmlns="http://schemas.openxmlformats.org/spreadsheetml/2006/main" count="206" uniqueCount="58">
  <si>
    <t>This Capital Mix Estimator is intended to help a user formulate and consider questions about the use of DIF with other funding sources, including:</t>
  </si>
  <si>
    <t xml:space="preserve">What is the estimated remaining gap when all estimated costs and revenues are considered?  </t>
  </si>
  <si>
    <t>What amount of DIF Revenue is further needed to fill the gap (assuming it can be increased by increasing new growth expectations or the increment captured, etc)?</t>
  </si>
  <si>
    <t>DIF-Eligible Project Costs</t>
  </si>
  <si>
    <t>Total Estimated Cost</t>
  </si>
  <si>
    <t>Instructions</t>
  </si>
  <si>
    <t>Planning &amp; Design</t>
  </si>
  <si>
    <t>Land Acquisition</t>
  </si>
  <si>
    <t>Enter your estimated costs for DIF projects. You can enter totals in "Total Estimated Cost" or a 5-year schedule which will then sum for you.</t>
  </si>
  <si>
    <t>Infrastructure Costs</t>
  </si>
  <si>
    <t>Some cost categories are listed. If you do not have these costs, enter zeros.</t>
  </si>
  <si>
    <t>User-defined costs</t>
  </si>
  <si>
    <t>If you have other cost categories not listed, you can enter names in the "User-defined costs" lines and then add your costs. For example "Streetscaping"</t>
  </si>
  <si>
    <t>"Infrastructure Costs" means all costs associated with a project that are not listed in other categories such as Planning &amp; Design."</t>
  </si>
  <si>
    <t>Total Estimated Project Costs</t>
  </si>
  <si>
    <t>Sources of Funding</t>
  </si>
  <si>
    <t>Enter your anticipated sources of funding, either as "Total Estimated Funds" or on a 5-year schedule which will then sum for you.</t>
  </si>
  <si>
    <t>Some funding sources are listed. If you do not anticipate these sources, enter zeros.</t>
  </si>
  <si>
    <t>Total Estimated Funds</t>
  </si>
  <si>
    <t xml:space="preserve">If you have other funding sources not listed, you can enter names in the "User-defined funds" lines and then add your funds. </t>
  </si>
  <si>
    <t>Grants</t>
  </si>
  <si>
    <t>You can use the DIF Revenue Estimator to calculate potential revenues, and enter the results here, or you can make use your own estimates, or enter zeros if you do not wish to calculate direct use of DIF Revenues at this time.</t>
  </si>
  <si>
    <t>Private Contribution</t>
  </si>
  <si>
    <t xml:space="preserve">Bond Proceeds: I-Cubed </t>
  </si>
  <si>
    <t>If you intend to use DIF Revenues to repay all or part of any listed bond issues, do not enter those amounts under Sources of Funding.</t>
  </si>
  <si>
    <t>Bond Proceeds: State Revolving Fund</t>
  </si>
  <si>
    <t>Projects may be eligible for DIF but not for tax-exempt bond funding. Please consult your bond counsel. DIF Revenues can be used directly, or "pay as you go" for these costs.</t>
  </si>
  <si>
    <t>Bond Proceeds: General Obligation with DIF</t>
  </si>
  <si>
    <t>Enterprise Fund Revenues (e.g. sewer)</t>
  </si>
  <si>
    <t>Results</t>
  </si>
  <si>
    <t>User-defined funds</t>
  </si>
  <si>
    <t>If your project costs exceed your estimated funding sources, you will have a funding gap. You  may adjust either to eliminate the gap, or you may leave the identified gap and use it for further planning.</t>
  </si>
  <si>
    <t>A funding gap can occur in your Total Estimated Funds, and if you use the Cost by Fiscal Year option, it may occur just for one or two years. If you have annual gaps, you may re-estimate cost or funding schedules, or plan for gap financing.</t>
  </si>
  <si>
    <t>Total Estimated Funding Sources</t>
  </si>
  <si>
    <t>This Capital Mix Estimator does not match specific project costs to specific funding sources. You should plan to understand the limitations of any of your funding sources, such as grants, as you develop your capital plan.</t>
  </si>
  <si>
    <t>GAP: Project Costs Less Funding</t>
  </si>
  <si>
    <t>For more information about infrastructure financing, please see:</t>
  </si>
  <si>
    <t>State Revolving Fund Loan Program</t>
  </si>
  <si>
    <t>Local Infrastructure Development Program (23-L)</t>
  </si>
  <si>
    <t>Disclaimer: MassDevelopment and its affiliate have taken reasonable measures to ensure that the information and data presented on this web site is accurate and current. However, MassDevelopment and its affiliate makes no express or implied warranty regarding such information or data, and hereby expressly disclaims all legal liability and responsibility to persons or entities who use or access this site and its content, based on their reliance on any information or data that is available through this web site.  The content of this web site is not designed or intended to provide authoritative financial, accounting, investment, or other professional advice which may be reasonably relied on by its readers. If expert assistance in this area is required, the services of a qualified professional should be sought.</t>
  </si>
  <si>
    <t>You can use the DIF Estimator to calculate potential revenues, and enter the results here, or you can make use your own estimates, or enter zeros if you do not wish to calculate direct use of DIF Revenues at this time.</t>
  </si>
  <si>
    <t>Bond Proceeds: I-Cubed</t>
  </si>
  <si>
    <t>Training, Administration, Planning/Studies</t>
  </si>
  <si>
    <t>DIF Revenues  (Pay-as-You-Go)</t>
  </si>
  <si>
    <t>This Capital Mix Table is intended to help a user formulate and consider questions about the use of DIF with other funding sources, including:</t>
  </si>
  <si>
    <t>Multi-Year Capital Mix Table</t>
  </si>
  <si>
    <t>DIF-eligible Project Costs</t>
  </si>
  <si>
    <t>Single Year Capital Mix Table</t>
  </si>
  <si>
    <t>I-Cubed Infrastructure Investment ($5 million minimum)</t>
  </si>
  <si>
    <t>Project Name:</t>
  </si>
  <si>
    <t>Sample DIF District</t>
  </si>
  <si>
    <t>Cost by Fiscal Year (enter costs here)</t>
  </si>
  <si>
    <t>Sources of Funding by Fiscal Year (enter sources here)</t>
  </si>
  <si>
    <t>[Enter name here]</t>
  </si>
  <si>
    <t xml:space="preserve">https://www.massdevelopment.com/what-we-offer/financing/bond-financing/#infrastructure-financing </t>
  </si>
  <si>
    <t xml:space="preserve">https://www.mass.gov/state-revolving-fund-srf-loan-program </t>
  </si>
  <si>
    <t xml:space="preserve">https://www.massdevelopment.com/what-we-offer/financing/bond-financing/#tax-exempt-bonds </t>
  </si>
  <si>
    <t>What is the estimated remaining gap when all estimated costs and revenues are considered?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</si>
</sst>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1"/>
      <color rgb="FF002060"/>
      <name val="Calibri"/>
      <family val="2"/>
      <scheme val="minor"/>
    </font>
    <font>
      <sz val="11"/>
      <color rgb="FF002060"/>
      <name val="Calibri"/>
      <family val="2"/>
      <scheme val="minor"/>
    </font>
    <font>
      <u/>
      <sz val="11"/>
      <color theme="1"/>
      <name val="Calibri"/>
      <family val="2"/>
      <scheme val="minor"/>
    </font>
    <font>
      <i/>
      <sz val="11"/>
      <color theme="1"/>
      <name val="Calibri"/>
      <family val="2"/>
      <scheme val="minor"/>
    </font>
    <font>
      <b/>
      <sz val="12"/>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48">
    <xf numFmtId="0" fontId="0" fillId="0" borderId="0" xfId="0"/>
    <xf numFmtId="0" fontId="3" fillId="0" borderId="0" xfId="0" applyFont="1"/>
    <xf numFmtId="0" fontId="0" fillId="0" borderId="1" xfId="0" applyBorder="1"/>
    <xf numFmtId="0" fontId="2" fillId="0" borderId="0" xfId="0" applyFont="1"/>
    <xf numFmtId="0" fontId="4" fillId="0" borderId="0" xfId="0" applyFont="1"/>
    <xf numFmtId="164" fontId="4" fillId="0" borderId="0" xfId="1" applyNumberFormat="1" applyFont="1"/>
    <xf numFmtId="0" fontId="5" fillId="0" borderId="0" xfId="0" applyFont="1"/>
    <xf numFmtId="164" fontId="4" fillId="0" borderId="1" xfId="1" applyNumberFormat="1" applyFont="1" applyBorder="1"/>
    <xf numFmtId="164" fontId="0" fillId="0" borderId="0" xfId="1" applyNumberFormat="1" applyFont="1"/>
    <xf numFmtId="164" fontId="0" fillId="0" borderId="1" xfId="1" applyNumberFormat="1" applyFont="1" applyBorder="1"/>
    <xf numFmtId="0" fontId="4" fillId="0" borderId="0" xfId="0" applyFont="1" applyBorder="1"/>
    <xf numFmtId="164" fontId="4" fillId="0" borderId="0" xfId="1" applyNumberFormat="1" applyFont="1" applyBorder="1"/>
    <xf numFmtId="0" fontId="0" fillId="0" borderId="0" xfId="0" applyAlignment="1">
      <alignment horizontal="center" wrapText="1"/>
    </xf>
    <xf numFmtId="0" fontId="4" fillId="0" borderId="1" xfId="0" applyFont="1" applyFill="1" applyBorder="1" applyAlignment="1">
      <alignment wrapText="1"/>
    </xf>
    <xf numFmtId="0" fontId="0" fillId="0" borderId="0" xfId="0" applyFill="1" applyBorder="1" applyAlignment="1">
      <alignment wrapText="1"/>
    </xf>
    <xf numFmtId="0" fontId="2" fillId="0" borderId="0" xfId="0" applyFont="1" applyAlignment="1">
      <alignment wrapText="1"/>
    </xf>
    <xf numFmtId="164" fontId="2" fillId="0" borderId="0" xfId="1" applyNumberFormat="1" applyFont="1"/>
    <xf numFmtId="0" fontId="6" fillId="0" borderId="0" xfId="0" applyFont="1"/>
    <xf numFmtId="0" fontId="4" fillId="2" borderId="1" xfId="0" applyFont="1" applyFill="1" applyBorder="1" applyAlignment="1">
      <alignment wrapText="1"/>
    </xf>
    <xf numFmtId="0" fontId="0" fillId="0" borderId="0" xfId="0" applyAlignment="1">
      <alignment horizontal="center" wrapText="1"/>
    </xf>
    <xf numFmtId="0" fontId="7" fillId="0" borderId="0" xfId="0" applyFont="1"/>
    <xf numFmtId="0" fontId="0" fillId="0" borderId="0" xfId="0" applyFill="1"/>
    <xf numFmtId="0" fontId="3" fillId="0" borderId="0" xfId="0" applyFont="1" applyFill="1"/>
    <xf numFmtId="0" fontId="7" fillId="0" borderId="0" xfId="0" applyFont="1" applyFill="1"/>
    <xf numFmtId="0" fontId="0" fillId="0" borderId="1" xfId="0" applyFill="1" applyBorder="1"/>
    <xf numFmtId="14" fontId="0" fillId="0" borderId="1" xfId="0" applyNumberFormat="1" applyFill="1" applyBorder="1"/>
    <xf numFmtId="0" fontId="2" fillId="0" borderId="0" xfId="0" applyFont="1" applyFill="1"/>
    <xf numFmtId="0" fontId="4" fillId="0" borderId="0" xfId="0" applyFont="1" applyFill="1"/>
    <xf numFmtId="164" fontId="4" fillId="0" borderId="0" xfId="1" applyNumberFormat="1" applyFont="1" applyFill="1"/>
    <xf numFmtId="0" fontId="5" fillId="0" borderId="0" xfId="0" applyFont="1" applyFill="1"/>
    <xf numFmtId="164" fontId="4" fillId="0" borderId="1" xfId="1" applyNumberFormat="1" applyFont="1" applyFill="1" applyBorder="1"/>
    <xf numFmtId="164" fontId="0" fillId="0" borderId="0" xfId="1" applyNumberFormat="1" applyFont="1" applyFill="1"/>
    <xf numFmtId="164" fontId="0" fillId="0" borderId="1" xfId="1" applyNumberFormat="1" applyFont="1" applyFill="1" applyBorder="1"/>
    <xf numFmtId="0" fontId="4" fillId="0" borderId="0" xfId="0" applyFont="1" applyFill="1" applyBorder="1"/>
    <xf numFmtId="164" fontId="4" fillId="0" borderId="0" xfId="1" applyNumberFormat="1" applyFont="1" applyFill="1" applyBorder="1"/>
    <xf numFmtId="0" fontId="2" fillId="0" borderId="0" xfId="0" applyFont="1" applyFill="1" applyAlignment="1">
      <alignment wrapText="1"/>
    </xf>
    <xf numFmtId="164" fontId="2" fillId="0" borderId="0" xfId="1" applyNumberFormat="1" applyFont="1" applyFill="1"/>
    <xf numFmtId="0" fontId="6" fillId="0" borderId="0" xfId="0" applyFont="1" applyFill="1"/>
    <xf numFmtId="0" fontId="0" fillId="0" borderId="0" xfId="0" applyAlignment="1">
      <alignment horizontal="center" wrapText="1"/>
    </xf>
    <xf numFmtId="0" fontId="0" fillId="0" borderId="0" xfId="0" applyAlignment="1">
      <alignment horizontal="center"/>
    </xf>
    <xf numFmtId="0" fontId="0" fillId="0" borderId="0" xfId="0" applyBorder="1"/>
    <xf numFmtId="164" fontId="0" fillId="0" borderId="0" xfId="1" applyNumberFormat="1" applyFont="1" applyBorder="1"/>
    <xf numFmtId="164" fontId="8" fillId="0" borderId="0" xfId="2" applyNumberFormat="1"/>
    <xf numFmtId="164" fontId="8" fillId="0" borderId="0" xfId="2" applyNumberFormat="1" applyFill="1"/>
    <xf numFmtId="0" fontId="0" fillId="0" borderId="0" xfId="0" applyAlignment="1">
      <alignment horizontal="left" wrapText="1"/>
    </xf>
    <xf numFmtId="0" fontId="4" fillId="0" borderId="0" xfId="0" applyFont="1" applyFill="1" applyAlignment="1">
      <alignment horizontal="left" wrapText="1"/>
    </xf>
    <xf numFmtId="0" fontId="0" fillId="0" borderId="0" xfId="0" applyAlignment="1">
      <alignment horizontal="center" wrapText="1"/>
    </xf>
    <xf numFmtId="0" fontId="2" fillId="0" borderId="0" xfId="0" applyFont="1" applyFill="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assdevelopment.com/what-we-offer/financing/bond-financing/" TargetMode="External"/><Relationship Id="rId2" Type="http://schemas.openxmlformats.org/officeDocument/2006/relationships/hyperlink" Target="https://www.mass.gov/state-revolving-fund-srf-loan-program" TargetMode="External"/><Relationship Id="rId1" Type="http://schemas.openxmlformats.org/officeDocument/2006/relationships/hyperlink" Target="https://www.massdevelopment.com/what-we-offer/financing/bond-financin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massdevelopment.com/what-we-offer/financing/bond-financing/" TargetMode="External"/><Relationship Id="rId2" Type="http://schemas.openxmlformats.org/officeDocument/2006/relationships/hyperlink" Target="https://www.mass.gov/state-revolving-fund-srf-loan-program" TargetMode="External"/><Relationship Id="rId1" Type="http://schemas.openxmlformats.org/officeDocument/2006/relationships/hyperlink" Target="https://www.massdevelopment.com/what-we-offer/financing/bond-financing/"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massdevelopment.com/what-we-offer/financing/bond-financing/" TargetMode="External"/><Relationship Id="rId2" Type="http://schemas.openxmlformats.org/officeDocument/2006/relationships/hyperlink" Target="https://www.mass.gov/state-revolving-fund-srf-loan-program" TargetMode="External"/><Relationship Id="rId1" Type="http://schemas.openxmlformats.org/officeDocument/2006/relationships/hyperlink" Target="https://www.massdevelopment.com/what-we-offer/financing/bond-financing/"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massdevelopment.com/what-we-offer/financing/bond-financing/" TargetMode="External"/><Relationship Id="rId2" Type="http://schemas.openxmlformats.org/officeDocument/2006/relationships/hyperlink" Target="https://www.mass.gov/state-revolving-fund-srf-loan-program" TargetMode="External"/><Relationship Id="rId1" Type="http://schemas.openxmlformats.org/officeDocument/2006/relationships/hyperlink" Target="https://www.massdevelopment.com/what-we-offer/financing/bond-financing/"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2:W36"/>
  <sheetViews>
    <sheetView tabSelected="1" workbookViewId="0">
      <selection activeCell="B2" sqref="B2"/>
    </sheetView>
  </sheetViews>
  <sheetFormatPr defaultRowHeight="14.5" x14ac:dyDescent="0.35"/>
  <cols>
    <col min="1" max="1" width="3.453125" customWidth="1"/>
    <col min="2" max="2" width="50.7265625" customWidth="1"/>
    <col min="3" max="3" width="21.453125" customWidth="1"/>
    <col min="4" max="4" width="3.1796875" customWidth="1"/>
    <col min="6" max="9" width="10.7265625" customWidth="1"/>
    <col min="10" max="10" width="18.26953125" customWidth="1"/>
  </cols>
  <sheetData>
    <row r="2" spans="1:11" x14ac:dyDescent="0.35">
      <c r="B2" s="1" t="s">
        <v>44</v>
      </c>
    </row>
    <row r="3" spans="1:11" x14ac:dyDescent="0.35">
      <c r="B3" t="s">
        <v>1</v>
      </c>
    </row>
    <row r="4" spans="1:11" x14ac:dyDescent="0.35">
      <c r="B4" t="s">
        <v>2</v>
      </c>
    </row>
    <row r="6" spans="1:11" ht="90" customHeight="1" x14ac:dyDescent="0.35">
      <c r="A6" s="21"/>
      <c r="B6" s="45" t="s">
        <v>39</v>
      </c>
      <c r="C6" s="45"/>
      <c r="D6" s="45"/>
      <c r="E6" s="45"/>
      <c r="F6" s="45"/>
      <c r="G6" s="45"/>
      <c r="H6" s="45"/>
      <c r="I6" s="45"/>
      <c r="J6" s="45"/>
    </row>
    <row r="8" spans="1:11" ht="15.5" x14ac:dyDescent="0.35">
      <c r="B8" s="20" t="s">
        <v>47</v>
      </c>
    </row>
    <row r="9" spans="1:11" ht="15.5" x14ac:dyDescent="0.35">
      <c r="B9" s="20" t="s">
        <v>49</v>
      </c>
      <c r="C9" s="37" t="s">
        <v>53</v>
      </c>
    </row>
    <row r="10" spans="1:11" ht="15.5" x14ac:dyDescent="0.35">
      <c r="B10" s="20"/>
    </row>
    <row r="11" spans="1:11" x14ac:dyDescent="0.35">
      <c r="B11" s="2" t="s">
        <v>3</v>
      </c>
      <c r="C11" s="2" t="s">
        <v>4</v>
      </c>
      <c r="D11" s="2"/>
      <c r="E11" s="40"/>
      <c r="F11" s="40"/>
      <c r="G11" s="40"/>
      <c r="H11" s="40"/>
      <c r="I11" s="40"/>
      <c r="J11" s="40"/>
      <c r="K11" s="3" t="s">
        <v>5</v>
      </c>
    </row>
    <row r="12" spans="1:11" x14ac:dyDescent="0.35">
      <c r="B12" s="4" t="s">
        <v>6</v>
      </c>
      <c r="C12" s="5">
        <v>0</v>
      </c>
      <c r="D12" s="5"/>
      <c r="E12" s="5"/>
      <c r="F12" s="5"/>
      <c r="G12" s="5"/>
      <c r="H12" s="5"/>
      <c r="I12" s="5"/>
      <c r="J12" s="5"/>
      <c r="K12" s="6" t="s">
        <v>46</v>
      </c>
    </row>
    <row r="13" spans="1:11" x14ac:dyDescent="0.35">
      <c r="B13" s="4" t="s">
        <v>7</v>
      </c>
      <c r="C13" s="5">
        <v>0</v>
      </c>
      <c r="D13" s="5"/>
      <c r="E13" s="5"/>
      <c r="F13" s="5"/>
      <c r="G13" s="5"/>
      <c r="H13" s="5"/>
      <c r="I13" s="5"/>
      <c r="J13" s="5"/>
      <c r="K13" t="s">
        <v>8</v>
      </c>
    </row>
    <row r="14" spans="1:11" x14ac:dyDescent="0.35">
      <c r="B14" s="4" t="s">
        <v>9</v>
      </c>
      <c r="C14" s="5">
        <v>0</v>
      </c>
      <c r="D14" s="5"/>
      <c r="E14" s="5"/>
      <c r="F14" s="5"/>
      <c r="G14" s="5"/>
      <c r="H14" s="5"/>
      <c r="I14" s="5"/>
      <c r="J14" s="5"/>
      <c r="K14" t="s">
        <v>10</v>
      </c>
    </row>
    <row r="15" spans="1:11" x14ac:dyDescent="0.35">
      <c r="B15" s="4" t="s">
        <v>11</v>
      </c>
      <c r="C15" s="5">
        <v>0</v>
      </c>
      <c r="D15" s="5"/>
      <c r="E15" s="5"/>
      <c r="F15" s="5"/>
      <c r="G15" s="5"/>
      <c r="H15" s="5"/>
      <c r="I15" s="5"/>
      <c r="J15" s="5"/>
      <c r="K15" t="s">
        <v>12</v>
      </c>
    </row>
    <row r="16" spans="1:11" x14ac:dyDescent="0.35">
      <c r="B16" s="18" t="s">
        <v>42</v>
      </c>
      <c r="C16" s="7">
        <v>0</v>
      </c>
      <c r="D16" s="7"/>
      <c r="E16" s="11"/>
      <c r="F16" s="11"/>
      <c r="G16" s="11"/>
      <c r="H16" s="11"/>
      <c r="I16" s="11"/>
      <c r="J16" s="11"/>
      <c r="K16" t="s">
        <v>13</v>
      </c>
    </row>
    <row r="17" spans="2:23" x14ac:dyDescent="0.35">
      <c r="B17" s="4" t="s">
        <v>14</v>
      </c>
      <c r="C17" s="8">
        <f>SUM(C12:C16)</f>
        <v>0</v>
      </c>
      <c r="D17" s="8"/>
      <c r="E17" s="8"/>
      <c r="F17" s="8"/>
      <c r="G17" s="8"/>
      <c r="H17" s="8"/>
      <c r="I17" s="8"/>
      <c r="J17" s="8"/>
    </row>
    <row r="18" spans="2:23" x14ac:dyDescent="0.35">
      <c r="C18" s="8"/>
      <c r="D18" s="8"/>
      <c r="E18" s="8"/>
      <c r="F18" s="8"/>
      <c r="G18" s="8"/>
      <c r="H18" s="8"/>
      <c r="I18" s="8"/>
      <c r="J18" s="8"/>
      <c r="K18" s="6" t="s">
        <v>15</v>
      </c>
    </row>
    <row r="19" spans="2:23" x14ac:dyDescent="0.35">
      <c r="C19" s="8"/>
      <c r="D19" s="8"/>
      <c r="E19" s="8"/>
      <c r="F19" s="8"/>
      <c r="G19" s="8"/>
      <c r="H19" s="8"/>
      <c r="I19" s="8"/>
      <c r="J19" s="8"/>
      <c r="K19" t="s">
        <v>16</v>
      </c>
    </row>
    <row r="20" spans="2:23" x14ac:dyDescent="0.35">
      <c r="B20" s="2" t="s">
        <v>15</v>
      </c>
      <c r="C20" s="9" t="s">
        <v>18</v>
      </c>
      <c r="D20" s="9"/>
      <c r="E20" s="41"/>
      <c r="F20" s="41"/>
      <c r="G20" s="41"/>
      <c r="H20" s="41"/>
      <c r="I20" s="41"/>
      <c r="J20" s="41"/>
      <c r="K20" t="s">
        <v>17</v>
      </c>
    </row>
    <row r="21" spans="2:23" x14ac:dyDescent="0.35">
      <c r="B21" s="4" t="s">
        <v>20</v>
      </c>
      <c r="C21" s="5">
        <v>0</v>
      </c>
      <c r="D21" s="5"/>
      <c r="E21" s="5"/>
      <c r="F21" s="5"/>
      <c r="G21" s="5"/>
      <c r="H21" s="5"/>
      <c r="I21" s="5"/>
      <c r="J21" s="5"/>
      <c r="K21" t="s">
        <v>19</v>
      </c>
    </row>
    <row r="22" spans="2:23" x14ac:dyDescent="0.35">
      <c r="B22" s="4" t="s">
        <v>22</v>
      </c>
      <c r="C22" s="5">
        <v>0</v>
      </c>
      <c r="D22" s="5"/>
      <c r="E22" s="5"/>
      <c r="F22" s="5"/>
      <c r="G22" s="5"/>
      <c r="H22" s="5"/>
      <c r="I22" s="5"/>
      <c r="J22" s="5"/>
      <c r="K22" s="44" t="s">
        <v>21</v>
      </c>
      <c r="L22" s="44"/>
      <c r="M22" s="44"/>
      <c r="N22" s="44"/>
      <c r="O22" s="44"/>
      <c r="P22" s="44"/>
      <c r="Q22" s="44"/>
      <c r="R22" s="44"/>
      <c r="S22" s="44"/>
      <c r="T22" s="44"/>
      <c r="U22" s="44"/>
      <c r="V22" s="44"/>
      <c r="W22" s="44"/>
    </row>
    <row r="23" spans="2:23" x14ac:dyDescent="0.35">
      <c r="B23" s="4" t="s">
        <v>23</v>
      </c>
      <c r="C23" s="5">
        <v>0</v>
      </c>
      <c r="D23" s="5"/>
      <c r="E23" s="5"/>
      <c r="F23" s="5"/>
      <c r="G23" s="5"/>
      <c r="H23" s="5"/>
      <c r="I23" s="5"/>
      <c r="J23" s="5"/>
      <c r="K23" s="44"/>
      <c r="L23" s="44"/>
      <c r="M23" s="44"/>
      <c r="N23" s="44"/>
      <c r="O23" s="44"/>
      <c r="P23" s="44"/>
      <c r="Q23" s="44"/>
      <c r="R23" s="44"/>
      <c r="S23" s="44"/>
      <c r="T23" s="44"/>
      <c r="U23" s="44"/>
      <c r="V23" s="44"/>
      <c r="W23" s="44"/>
    </row>
    <row r="24" spans="2:23" x14ac:dyDescent="0.35">
      <c r="B24" s="10" t="s">
        <v>25</v>
      </c>
      <c r="C24" s="5">
        <v>0</v>
      </c>
      <c r="D24" s="5"/>
      <c r="E24" s="5"/>
      <c r="F24" s="5"/>
      <c r="G24" s="5"/>
      <c r="H24" s="5"/>
      <c r="I24" s="5"/>
      <c r="J24" s="5"/>
      <c r="K24" s="46" t="s">
        <v>24</v>
      </c>
      <c r="L24" s="46"/>
      <c r="M24" s="46"/>
      <c r="N24" s="46"/>
      <c r="O24" s="46"/>
      <c r="P24" s="46"/>
      <c r="Q24" s="46"/>
      <c r="R24" s="46"/>
      <c r="S24" s="46"/>
      <c r="T24" s="46"/>
      <c r="U24" s="46"/>
      <c r="V24" s="46"/>
      <c r="W24" s="46"/>
    </row>
    <row r="25" spans="2:23" x14ac:dyDescent="0.35">
      <c r="B25" s="4" t="s">
        <v>27</v>
      </c>
      <c r="C25" s="5">
        <v>0</v>
      </c>
      <c r="D25" s="5"/>
      <c r="E25" s="5"/>
      <c r="F25" s="5"/>
      <c r="G25" s="5"/>
      <c r="H25" s="5"/>
      <c r="I25" s="5"/>
      <c r="J25" s="5"/>
      <c r="K25" t="s">
        <v>26</v>
      </c>
      <c r="L25" s="38"/>
      <c r="M25" s="38"/>
      <c r="N25" s="38"/>
      <c r="O25" s="38"/>
      <c r="P25" s="38"/>
      <c r="Q25" s="38"/>
      <c r="R25" s="38"/>
      <c r="S25" s="38"/>
      <c r="T25" s="38"/>
      <c r="U25" s="38"/>
      <c r="V25" s="38"/>
      <c r="W25" s="38"/>
    </row>
    <row r="26" spans="2:23" x14ac:dyDescent="0.35">
      <c r="B26" s="4" t="s">
        <v>28</v>
      </c>
      <c r="C26" s="5">
        <v>0</v>
      </c>
      <c r="D26" s="5"/>
      <c r="E26" s="5"/>
      <c r="F26" s="5"/>
      <c r="G26" s="5"/>
      <c r="H26" s="5"/>
      <c r="I26" s="5"/>
      <c r="J26" s="5"/>
    </row>
    <row r="27" spans="2:23" x14ac:dyDescent="0.35">
      <c r="B27" s="4" t="s">
        <v>30</v>
      </c>
      <c r="C27" s="5">
        <v>0</v>
      </c>
      <c r="D27" s="5"/>
      <c r="E27" s="5"/>
      <c r="F27" s="5"/>
      <c r="G27" s="5"/>
      <c r="H27" s="5"/>
      <c r="I27" s="5"/>
      <c r="J27" s="5"/>
      <c r="K27" s="3" t="s">
        <v>29</v>
      </c>
    </row>
    <row r="28" spans="2:23" ht="15" customHeight="1" x14ac:dyDescent="0.35">
      <c r="B28" s="13" t="s">
        <v>43</v>
      </c>
      <c r="C28" s="7">
        <v>0</v>
      </c>
      <c r="D28" s="7"/>
      <c r="E28" s="11"/>
      <c r="F28" s="11"/>
      <c r="G28" s="11"/>
      <c r="H28" s="11"/>
      <c r="I28" s="11"/>
      <c r="J28" s="11"/>
      <c r="K28" s="44" t="s">
        <v>31</v>
      </c>
      <c r="L28" s="44"/>
      <c r="M28" s="44"/>
      <c r="N28" s="44"/>
      <c r="O28" s="44"/>
      <c r="P28" s="44"/>
      <c r="Q28" s="44"/>
      <c r="R28" s="44"/>
      <c r="S28" s="44"/>
      <c r="T28" s="44"/>
      <c r="U28" s="44"/>
      <c r="V28" s="44"/>
      <c r="W28" s="44"/>
    </row>
    <row r="29" spans="2:23" ht="28.5" customHeight="1" x14ac:dyDescent="0.35">
      <c r="B29" s="14" t="s">
        <v>33</v>
      </c>
      <c r="C29" s="8">
        <f>SUM(C21:C28)</f>
        <v>0</v>
      </c>
      <c r="D29" s="8"/>
      <c r="E29" s="8"/>
      <c r="F29" s="8"/>
      <c r="G29" s="8"/>
      <c r="H29" s="8"/>
      <c r="I29" s="8"/>
      <c r="J29" s="8"/>
      <c r="K29" s="44"/>
      <c r="L29" s="44"/>
      <c r="M29" s="44"/>
      <c r="N29" s="44"/>
      <c r="O29" s="44"/>
      <c r="P29" s="44"/>
      <c r="Q29" s="44"/>
      <c r="R29" s="44"/>
      <c r="S29" s="44"/>
      <c r="T29" s="44"/>
      <c r="U29" s="44"/>
      <c r="V29" s="44"/>
      <c r="W29" s="44"/>
    </row>
    <row r="30" spans="2:23" ht="14.25" customHeight="1" x14ac:dyDescent="0.35">
      <c r="B30" s="14"/>
      <c r="C30" s="8"/>
      <c r="D30" s="8"/>
      <c r="E30" s="8"/>
      <c r="F30" s="8"/>
      <c r="G30" s="8"/>
      <c r="H30" s="8"/>
      <c r="I30" s="8"/>
      <c r="J30" s="8"/>
      <c r="K30" s="44" t="s">
        <v>32</v>
      </c>
      <c r="L30" s="44"/>
      <c r="M30" s="44"/>
      <c r="N30" s="44"/>
      <c r="O30" s="44"/>
      <c r="P30" s="44"/>
      <c r="Q30" s="44"/>
      <c r="R30" s="44"/>
      <c r="S30" s="44"/>
      <c r="T30" s="44"/>
      <c r="U30" s="44"/>
      <c r="V30" s="44"/>
      <c r="W30" s="44"/>
    </row>
    <row r="31" spans="2:23" x14ac:dyDescent="0.35">
      <c r="B31" s="15" t="s">
        <v>35</v>
      </c>
      <c r="C31" s="16">
        <f>C29-C17</f>
        <v>0</v>
      </c>
      <c r="D31" s="16"/>
      <c r="E31" s="16"/>
      <c r="F31" s="16"/>
      <c r="G31" s="16"/>
      <c r="H31" s="16"/>
      <c r="I31" s="16"/>
      <c r="J31" s="16"/>
      <c r="K31" s="44" t="s">
        <v>34</v>
      </c>
      <c r="L31" s="44"/>
      <c r="M31" s="44"/>
      <c r="N31" s="44"/>
      <c r="O31" s="44"/>
      <c r="P31" s="44"/>
      <c r="Q31" s="44"/>
      <c r="R31" s="44"/>
      <c r="S31" s="44"/>
      <c r="T31" s="44"/>
      <c r="U31" s="44"/>
      <c r="V31" s="44"/>
      <c r="W31" s="44"/>
    </row>
    <row r="32" spans="2:23" x14ac:dyDescent="0.35">
      <c r="B32" s="17"/>
      <c r="C32" s="8"/>
      <c r="D32" s="8"/>
    </row>
    <row r="33" spans="2:4" x14ac:dyDescent="0.35">
      <c r="B33" s="6" t="s">
        <v>36</v>
      </c>
      <c r="C33" s="8"/>
      <c r="D33" s="8"/>
    </row>
    <row r="34" spans="2:4" x14ac:dyDescent="0.35">
      <c r="B34" t="s">
        <v>48</v>
      </c>
      <c r="C34" s="42" t="s">
        <v>54</v>
      </c>
      <c r="D34" s="8"/>
    </row>
    <row r="35" spans="2:4" x14ac:dyDescent="0.35">
      <c r="B35" t="s">
        <v>37</v>
      </c>
      <c r="C35" s="42" t="s">
        <v>55</v>
      </c>
      <c r="D35" s="8"/>
    </row>
    <row r="36" spans="2:4" x14ac:dyDescent="0.35">
      <c r="B36" t="s">
        <v>38</v>
      </c>
      <c r="C36" s="42" t="s">
        <v>56</v>
      </c>
      <c r="D36" s="8"/>
    </row>
  </sheetData>
  <mergeCells count="6">
    <mergeCell ref="K31:W31"/>
    <mergeCell ref="B6:J6"/>
    <mergeCell ref="K22:W23"/>
    <mergeCell ref="K24:W24"/>
    <mergeCell ref="K28:W29"/>
    <mergeCell ref="K30:W30"/>
  </mergeCells>
  <hyperlinks>
    <hyperlink ref="C34" r:id="rId1" location="infrastructure-financing "/>
    <hyperlink ref="C35" r:id="rId2"/>
    <hyperlink ref="C36" r:id="rId3" location="tax-exempt-bonds "/>
  </hyperlinks>
  <pageMargins left="0.7" right="0.7" top="0.75" bottom="0.75" header="0.3" footer="0.3"/>
  <pageSetup scale="84" orientation="landscape"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W36"/>
  <sheetViews>
    <sheetView workbookViewId="0">
      <selection activeCell="B4" sqref="B4"/>
    </sheetView>
  </sheetViews>
  <sheetFormatPr defaultRowHeight="14.5" x14ac:dyDescent="0.35"/>
  <cols>
    <col min="1" max="1" width="3.453125" style="21" customWidth="1"/>
    <col min="2" max="2" width="50.7265625" style="21" customWidth="1"/>
    <col min="3" max="3" width="21.453125" style="21" customWidth="1"/>
    <col min="4" max="4" width="3.1796875" style="21" customWidth="1"/>
    <col min="5" max="9" width="15.7265625" style="21" customWidth="1"/>
    <col min="10" max="10" width="4" style="21" customWidth="1"/>
    <col min="11" max="11" width="9.1796875" style="21"/>
  </cols>
  <sheetData>
    <row r="2" spans="2:11" x14ac:dyDescent="0.35">
      <c r="B2" s="22" t="s">
        <v>0</v>
      </c>
    </row>
    <row r="3" spans="2:11" x14ac:dyDescent="0.35">
      <c r="B3" s="21" t="s">
        <v>57</v>
      </c>
    </row>
    <row r="4" spans="2:11" x14ac:dyDescent="0.35">
      <c r="B4" s="21" t="s">
        <v>2</v>
      </c>
    </row>
    <row r="6" spans="2:11" ht="75.75" customHeight="1" x14ac:dyDescent="0.35">
      <c r="B6" s="45" t="s">
        <v>39</v>
      </c>
      <c r="C6" s="45"/>
      <c r="D6" s="45"/>
      <c r="E6" s="45"/>
      <c r="F6" s="45"/>
      <c r="G6" s="45"/>
      <c r="H6" s="45"/>
      <c r="I6" s="45"/>
    </row>
    <row r="8" spans="2:11" ht="15.5" x14ac:dyDescent="0.35">
      <c r="B8" s="23" t="s">
        <v>45</v>
      </c>
    </row>
    <row r="9" spans="2:11" ht="15.5" x14ac:dyDescent="0.35">
      <c r="B9" s="23" t="s">
        <v>49</v>
      </c>
      <c r="C9" s="37" t="s">
        <v>53</v>
      </c>
    </row>
    <row r="11" spans="2:11" x14ac:dyDescent="0.35">
      <c r="E11" s="47" t="s">
        <v>51</v>
      </c>
      <c r="F11" s="47"/>
      <c r="G11" s="47"/>
      <c r="H11" s="47"/>
      <c r="I11" s="47"/>
    </row>
    <row r="12" spans="2:11" x14ac:dyDescent="0.35">
      <c r="B12" s="24" t="s">
        <v>3</v>
      </c>
      <c r="C12" s="24" t="s">
        <v>4</v>
      </c>
      <c r="D12" s="24"/>
      <c r="E12" s="25">
        <v>44012</v>
      </c>
      <c r="F12" s="25">
        <f>EDATE(E12,12)</f>
        <v>44377</v>
      </c>
      <c r="G12" s="25">
        <f t="shared" ref="G12:I12" si="0">EDATE(F12,12)</f>
        <v>44742</v>
      </c>
      <c r="H12" s="25">
        <f t="shared" si="0"/>
        <v>45107</v>
      </c>
      <c r="I12" s="25">
        <f t="shared" si="0"/>
        <v>45473</v>
      </c>
      <c r="K12" s="26" t="s">
        <v>5</v>
      </c>
    </row>
    <row r="13" spans="2:11" x14ac:dyDescent="0.35">
      <c r="B13" s="27" t="s">
        <v>6</v>
      </c>
      <c r="C13" s="28">
        <f>SUM(E13:I13)</f>
        <v>0</v>
      </c>
      <c r="D13" s="28"/>
      <c r="E13" s="28">
        <v>0</v>
      </c>
      <c r="F13" s="28">
        <v>0</v>
      </c>
      <c r="G13" s="28">
        <v>0</v>
      </c>
      <c r="H13" s="28">
        <v>0</v>
      </c>
      <c r="I13" s="28">
        <v>0</v>
      </c>
      <c r="K13" s="29" t="s">
        <v>3</v>
      </c>
    </row>
    <row r="14" spans="2:11" x14ac:dyDescent="0.35">
      <c r="B14" s="27" t="s">
        <v>7</v>
      </c>
      <c r="C14" s="28">
        <f t="shared" ref="C14:C17" si="1">SUM(E14:I14)</f>
        <v>0</v>
      </c>
      <c r="D14" s="28"/>
      <c r="E14" s="28">
        <v>0</v>
      </c>
      <c r="F14" s="28">
        <v>0</v>
      </c>
      <c r="G14" s="28">
        <v>0</v>
      </c>
      <c r="H14" s="28">
        <v>0</v>
      </c>
      <c r="I14" s="28">
        <v>0</v>
      </c>
      <c r="K14" s="21" t="s">
        <v>8</v>
      </c>
    </row>
    <row r="15" spans="2:11" x14ac:dyDescent="0.35">
      <c r="B15" s="27" t="s">
        <v>9</v>
      </c>
      <c r="C15" s="28">
        <f t="shared" si="1"/>
        <v>0</v>
      </c>
      <c r="D15" s="28"/>
      <c r="E15" s="28">
        <v>0</v>
      </c>
      <c r="F15" s="28">
        <v>0</v>
      </c>
      <c r="G15" s="28">
        <v>0</v>
      </c>
      <c r="H15" s="28">
        <v>0</v>
      </c>
      <c r="I15" s="28">
        <v>0</v>
      </c>
      <c r="K15" s="21" t="s">
        <v>10</v>
      </c>
    </row>
    <row r="16" spans="2:11" x14ac:dyDescent="0.35">
      <c r="B16" s="27" t="s">
        <v>11</v>
      </c>
      <c r="C16" s="28">
        <f t="shared" si="1"/>
        <v>0</v>
      </c>
      <c r="D16" s="28"/>
      <c r="E16" s="28">
        <v>0</v>
      </c>
      <c r="F16" s="28">
        <v>0</v>
      </c>
      <c r="G16" s="28">
        <v>0</v>
      </c>
      <c r="H16" s="28">
        <v>0</v>
      </c>
      <c r="I16" s="28">
        <v>0</v>
      </c>
      <c r="K16" s="21" t="s">
        <v>12</v>
      </c>
    </row>
    <row r="17" spans="2:23" x14ac:dyDescent="0.35">
      <c r="B17" s="13" t="s">
        <v>42</v>
      </c>
      <c r="C17" s="30">
        <f t="shared" si="1"/>
        <v>0</v>
      </c>
      <c r="D17" s="30"/>
      <c r="E17" s="30">
        <v>0</v>
      </c>
      <c r="F17" s="30">
        <v>0</v>
      </c>
      <c r="G17" s="30">
        <v>0</v>
      </c>
      <c r="H17" s="30">
        <v>0</v>
      </c>
      <c r="I17" s="30">
        <v>0</v>
      </c>
      <c r="K17" s="21" t="s">
        <v>13</v>
      </c>
    </row>
    <row r="18" spans="2:23" x14ac:dyDescent="0.35">
      <c r="B18" s="27" t="s">
        <v>14</v>
      </c>
      <c r="C18" s="31">
        <f>SUM(C13:C17)</f>
        <v>0</v>
      </c>
      <c r="D18" s="31"/>
      <c r="E18" s="31">
        <f>SUM(E13:E17)</f>
        <v>0</v>
      </c>
      <c r="F18" s="31">
        <f>SUM(F13:F17)</f>
        <v>0</v>
      </c>
      <c r="G18" s="31">
        <f>SUM(G13:G17)</f>
        <v>0</v>
      </c>
      <c r="H18" s="31">
        <f>SUM(H13:H17)</f>
        <v>0</v>
      </c>
      <c r="I18" s="31">
        <f>SUM(I13:I17)</f>
        <v>0</v>
      </c>
    </row>
    <row r="19" spans="2:23" x14ac:dyDescent="0.35">
      <c r="C19" s="31"/>
      <c r="D19" s="31"/>
      <c r="E19" s="31"/>
      <c r="F19" s="31"/>
      <c r="G19" s="31"/>
      <c r="H19" s="31"/>
      <c r="I19" s="31"/>
      <c r="K19" s="29" t="s">
        <v>15</v>
      </c>
    </row>
    <row r="20" spans="2:23" x14ac:dyDescent="0.35">
      <c r="C20" s="31"/>
      <c r="D20" s="31"/>
      <c r="E20" s="47" t="s">
        <v>52</v>
      </c>
      <c r="F20" s="47"/>
      <c r="G20" s="47"/>
      <c r="H20" s="47"/>
      <c r="I20" s="47"/>
      <c r="K20" s="21" t="s">
        <v>16</v>
      </c>
    </row>
    <row r="21" spans="2:23" x14ac:dyDescent="0.35">
      <c r="B21" s="24" t="s">
        <v>15</v>
      </c>
      <c r="C21" s="32" t="s">
        <v>18</v>
      </c>
      <c r="D21" s="32"/>
      <c r="E21" s="25">
        <f>E12</f>
        <v>44012</v>
      </c>
      <c r="F21" s="25">
        <f>EDATE(E21,12)</f>
        <v>44377</v>
      </c>
      <c r="G21" s="25">
        <f t="shared" ref="G21:I21" si="2">EDATE(F21,12)</f>
        <v>44742</v>
      </c>
      <c r="H21" s="25">
        <f t="shared" si="2"/>
        <v>45107</v>
      </c>
      <c r="I21" s="25">
        <f t="shared" si="2"/>
        <v>45473</v>
      </c>
      <c r="K21" s="21" t="s">
        <v>17</v>
      </c>
    </row>
    <row r="22" spans="2:23" x14ac:dyDescent="0.35">
      <c r="B22" s="27" t="s">
        <v>20</v>
      </c>
      <c r="C22" s="28">
        <f>SUM(E22:I22)</f>
        <v>0</v>
      </c>
      <c r="D22" s="28"/>
      <c r="E22" s="28">
        <v>0</v>
      </c>
      <c r="F22" s="28">
        <v>0</v>
      </c>
      <c r="G22" s="28">
        <v>0</v>
      </c>
      <c r="H22" s="28">
        <v>0</v>
      </c>
      <c r="I22" s="28">
        <v>0</v>
      </c>
      <c r="K22" s="21" t="s">
        <v>19</v>
      </c>
    </row>
    <row r="23" spans="2:23" x14ac:dyDescent="0.35">
      <c r="B23" s="27" t="s">
        <v>22</v>
      </c>
      <c r="C23" s="28">
        <f>SUM(E23:I23)</f>
        <v>0</v>
      </c>
      <c r="D23" s="28"/>
      <c r="E23" s="28">
        <v>0</v>
      </c>
      <c r="F23" s="28">
        <v>0</v>
      </c>
      <c r="G23" s="28">
        <v>0</v>
      </c>
      <c r="H23" s="28">
        <v>0</v>
      </c>
      <c r="I23" s="28">
        <v>0</v>
      </c>
      <c r="K23" s="44" t="s">
        <v>40</v>
      </c>
      <c r="L23" s="44"/>
      <c r="M23" s="44"/>
      <c r="N23" s="44"/>
      <c r="O23" s="44"/>
      <c r="P23" s="44"/>
      <c r="Q23" s="44"/>
      <c r="R23" s="44"/>
      <c r="S23" s="44"/>
      <c r="T23" s="44"/>
      <c r="U23" s="44"/>
      <c r="V23" s="44"/>
      <c r="W23" s="44"/>
    </row>
    <row r="24" spans="2:23" x14ac:dyDescent="0.35">
      <c r="B24" s="27" t="s">
        <v>41</v>
      </c>
      <c r="C24" s="28">
        <f>SUM(E24:I24)</f>
        <v>0</v>
      </c>
      <c r="D24" s="28"/>
      <c r="E24" s="28">
        <v>0</v>
      </c>
      <c r="F24" s="28">
        <v>0</v>
      </c>
      <c r="G24" s="28">
        <v>0</v>
      </c>
      <c r="H24" s="28">
        <v>0</v>
      </c>
      <c r="I24" s="28">
        <v>0</v>
      </c>
      <c r="K24" s="44"/>
      <c r="L24" s="44"/>
      <c r="M24" s="44"/>
      <c r="N24" s="44"/>
      <c r="O24" s="44"/>
      <c r="P24" s="44"/>
      <c r="Q24" s="44"/>
      <c r="R24" s="44"/>
      <c r="S24" s="44"/>
      <c r="T24" s="44"/>
      <c r="U24" s="44"/>
      <c r="V24" s="44"/>
      <c r="W24" s="44"/>
    </row>
    <row r="25" spans="2:23" x14ac:dyDescent="0.35">
      <c r="B25" s="33" t="s">
        <v>25</v>
      </c>
      <c r="C25" s="28">
        <f t="shared" ref="C25:C27" si="3">SUM(E25:I25)</f>
        <v>0</v>
      </c>
      <c r="D25" s="28"/>
      <c r="E25" s="34">
        <v>0</v>
      </c>
      <c r="F25" s="34">
        <v>0</v>
      </c>
      <c r="G25" s="34">
        <v>0</v>
      </c>
      <c r="H25" s="34">
        <v>0</v>
      </c>
      <c r="I25" s="34">
        <v>0</v>
      </c>
      <c r="K25" s="46" t="s">
        <v>24</v>
      </c>
      <c r="L25" s="46"/>
      <c r="M25" s="46"/>
      <c r="N25" s="46"/>
      <c r="O25" s="46"/>
      <c r="P25" s="46"/>
      <c r="Q25" s="46"/>
      <c r="R25" s="46"/>
      <c r="S25" s="46"/>
      <c r="T25" s="46"/>
      <c r="U25" s="46"/>
      <c r="V25" s="46"/>
      <c r="W25" s="46"/>
    </row>
    <row r="26" spans="2:23" x14ac:dyDescent="0.35">
      <c r="B26" s="27" t="s">
        <v>27</v>
      </c>
      <c r="C26" s="28">
        <f t="shared" si="3"/>
        <v>0</v>
      </c>
      <c r="D26" s="28"/>
      <c r="E26" s="28">
        <v>0</v>
      </c>
      <c r="F26" s="28">
        <v>0</v>
      </c>
      <c r="G26" s="28">
        <v>0</v>
      </c>
      <c r="H26" s="28">
        <v>0</v>
      </c>
      <c r="I26" s="28">
        <v>0</v>
      </c>
      <c r="K26" s="21" t="s">
        <v>26</v>
      </c>
      <c r="L26" s="38"/>
      <c r="M26" s="38"/>
      <c r="N26" s="38"/>
      <c r="O26" s="38"/>
      <c r="P26" s="38"/>
      <c r="Q26" s="38"/>
      <c r="R26" s="38"/>
      <c r="S26" s="38"/>
      <c r="T26" s="38"/>
      <c r="U26" s="38"/>
      <c r="V26" s="38"/>
      <c r="W26" s="38"/>
    </row>
    <row r="27" spans="2:23" x14ac:dyDescent="0.35">
      <c r="B27" s="27" t="s">
        <v>30</v>
      </c>
      <c r="C27" s="28">
        <f t="shared" si="3"/>
        <v>0</v>
      </c>
      <c r="D27" s="28"/>
      <c r="E27" s="28">
        <v>0</v>
      </c>
      <c r="F27" s="28">
        <v>0</v>
      </c>
      <c r="G27" s="28">
        <v>0</v>
      </c>
      <c r="H27" s="28">
        <v>0</v>
      </c>
      <c r="I27" s="28">
        <v>0</v>
      </c>
    </row>
    <row r="28" spans="2:23" x14ac:dyDescent="0.35">
      <c r="B28" s="13" t="s">
        <v>43</v>
      </c>
      <c r="C28" s="30">
        <f>SUM(E28:I28)</f>
        <v>0</v>
      </c>
      <c r="D28" s="30"/>
      <c r="E28" s="30">
        <v>0</v>
      </c>
      <c r="F28" s="30">
        <v>0</v>
      </c>
      <c r="G28" s="30">
        <v>0</v>
      </c>
      <c r="H28" s="30">
        <v>0</v>
      </c>
      <c r="I28" s="30">
        <v>0</v>
      </c>
      <c r="K28" s="26" t="s">
        <v>29</v>
      </c>
    </row>
    <row r="29" spans="2:23" ht="15" customHeight="1" x14ac:dyDescent="0.35">
      <c r="B29" s="14" t="s">
        <v>33</v>
      </c>
      <c r="C29" s="31">
        <f>SUM(C22:C28)</f>
        <v>0</v>
      </c>
      <c r="D29" s="31"/>
      <c r="E29" s="31">
        <f>SUM(E22:E28)</f>
        <v>0</v>
      </c>
      <c r="F29" s="31">
        <f>SUM(F22:F28)</f>
        <v>0</v>
      </c>
      <c r="G29" s="31">
        <f>SUM(G22:G28)</f>
        <v>0</v>
      </c>
      <c r="H29" s="31">
        <f>SUM(H22:H28)</f>
        <v>0</v>
      </c>
      <c r="I29" s="31">
        <f>SUM(I22:I28)</f>
        <v>0</v>
      </c>
      <c r="K29" s="44" t="s">
        <v>31</v>
      </c>
      <c r="L29" s="44"/>
      <c r="M29" s="44"/>
      <c r="N29" s="44"/>
      <c r="O29" s="44"/>
      <c r="P29" s="44"/>
      <c r="Q29" s="44"/>
      <c r="R29" s="44"/>
      <c r="S29" s="44"/>
      <c r="T29" s="44"/>
      <c r="U29" s="44"/>
      <c r="V29" s="44"/>
      <c r="W29" s="44"/>
    </row>
    <row r="30" spans="2:23" ht="28.5" customHeight="1" x14ac:dyDescent="0.35">
      <c r="B30" s="35" t="s">
        <v>35</v>
      </c>
      <c r="C30" s="36">
        <f>C29-C18</f>
        <v>0</v>
      </c>
      <c r="D30" s="36"/>
      <c r="E30" s="36">
        <f>E29-E18</f>
        <v>0</v>
      </c>
      <c r="F30" s="36">
        <f>F29-F18</f>
        <v>0</v>
      </c>
      <c r="G30" s="36">
        <f>G29-G18</f>
        <v>0</v>
      </c>
      <c r="H30" s="36">
        <f>H29-H18</f>
        <v>0</v>
      </c>
      <c r="I30" s="36">
        <f>I29-I18</f>
        <v>0</v>
      </c>
      <c r="K30" s="44"/>
      <c r="L30" s="44"/>
      <c r="M30" s="44"/>
      <c r="N30" s="44"/>
      <c r="O30" s="44"/>
      <c r="P30" s="44"/>
      <c r="Q30" s="44"/>
      <c r="R30" s="44"/>
      <c r="S30" s="44"/>
      <c r="T30" s="44"/>
      <c r="U30" s="44"/>
      <c r="V30" s="44"/>
      <c r="W30" s="44"/>
    </row>
    <row r="31" spans="2:23" ht="32.25" customHeight="1" x14ac:dyDescent="0.35">
      <c r="B31" s="37"/>
      <c r="C31" s="31"/>
      <c r="D31" s="31"/>
      <c r="E31" s="31"/>
      <c r="F31" s="31"/>
      <c r="G31" s="31"/>
      <c r="H31" s="31"/>
      <c r="I31" s="31"/>
      <c r="K31" s="44" t="s">
        <v>32</v>
      </c>
      <c r="L31" s="44"/>
      <c r="M31" s="44"/>
      <c r="N31" s="44"/>
      <c r="O31" s="44"/>
      <c r="P31" s="44"/>
      <c r="Q31" s="44"/>
      <c r="R31" s="44"/>
      <c r="S31" s="44"/>
      <c r="T31" s="44"/>
      <c r="U31" s="44"/>
      <c r="V31" s="44"/>
      <c r="W31" s="44"/>
    </row>
    <row r="32" spans="2:23" x14ac:dyDescent="0.35">
      <c r="B32" s="29" t="s">
        <v>36</v>
      </c>
      <c r="C32" s="31"/>
      <c r="D32" s="31"/>
      <c r="E32" s="31"/>
      <c r="F32" s="31"/>
      <c r="G32" s="31"/>
      <c r="H32" s="31"/>
      <c r="I32" s="31"/>
      <c r="K32" s="44" t="s">
        <v>34</v>
      </c>
      <c r="L32" s="44"/>
      <c r="M32" s="44"/>
      <c r="N32" s="44"/>
      <c r="O32" s="44"/>
      <c r="P32" s="44"/>
      <c r="Q32" s="44"/>
      <c r="R32" s="44"/>
      <c r="S32" s="44"/>
      <c r="T32" s="44"/>
      <c r="U32" s="44"/>
      <c r="V32" s="44"/>
      <c r="W32" s="44"/>
    </row>
    <row r="33" spans="2:9" x14ac:dyDescent="0.35">
      <c r="B33" t="s">
        <v>48</v>
      </c>
      <c r="C33" s="43" t="s">
        <v>54</v>
      </c>
      <c r="D33" s="31"/>
      <c r="E33" s="31"/>
      <c r="F33" s="31"/>
      <c r="G33" s="31"/>
      <c r="H33" s="31"/>
      <c r="I33" s="31"/>
    </row>
    <row r="34" spans="2:9" x14ac:dyDescent="0.35">
      <c r="B34" s="21" t="s">
        <v>37</v>
      </c>
      <c r="C34" s="43" t="s">
        <v>55</v>
      </c>
      <c r="D34" s="31"/>
      <c r="E34" s="31"/>
      <c r="F34" s="31"/>
      <c r="G34" s="31"/>
      <c r="H34" s="31"/>
      <c r="I34" s="31"/>
    </row>
    <row r="35" spans="2:9" x14ac:dyDescent="0.35">
      <c r="B35" s="21" t="s">
        <v>38</v>
      </c>
      <c r="C35" s="43" t="s">
        <v>56</v>
      </c>
      <c r="D35" s="31"/>
      <c r="E35" s="31"/>
      <c r="F35" s="31"/>
      <c r="G35" s="31"/>
      <c r="H35" s="31"/>
      <c r="I35" s="31"/>
    </row>
    <row r="36" spans="2:9" x14ac:dyDescent="0.35">
      <c r="C36" s="31"/>
      <c r="D36" s="31"/>
      <c r="E36" s="31"/>
      <c r="F36" s="31"/>
      <c r="G36" s="31"/>
      <c r="H36" s="31"/>
      <c r="I36" s="31"/>
    </row>
  </sheetData>
  <mergeCells count="8">
    <mergeCell ref="K31:W31"/>
    <mergeCell ref="K32:W32"/>
    <mergeCell ref="B6:I6"/>
    <mergeCell ref="E11:I11"/>
    <mergeCell ref="E20:I20"/>
    <mergeCell ref="K23:W24"/>
    <mergeCell ref="K25:W25"/>
    <mergeCell ref="K29:W30"/>
  </mergeCells>
  <hyperlinks>
    <hyperlink ref="C33" r:id="rId1" location="infrastructure-financing "/>
    <hyperlink ref="C34" r:id="rId2"/>
    <hyperlink ref="C35" r:id="rId3" location="tax-exempt-bonds "/>
  </hyperlinks>
  <pageMargins left="0.7" right="0.7" top="0.75" bottom="0.75" header="0.3" footer="0.3"/>
  <pageSetup scale="79" orientation="landscape" horizontalDpi="1200" verticalDpi="12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2:W36"/>
  <sheetViews>
    <sheetView workbookViewId="0">
      <selection activeCell="G49" sqref="G49"/>
    </sheetView>
  </sheetViews>
  <sheetFormatPr defaultRowHeight="14.5" x14ac:dyDescent="0.35"/>
  <cols>
    <col min="1" max="1" width="3.453125" customWidth="1"/>
    <col min="2" max="2" width="50.7265625" customWidth="1"/>
    <col min="3" max="3" width="21.453125" customWidth="1"/>
    <col min="4" max="4" width="3.1796875" customWidth="1"/>
    <col min="6" max="9" width="10.7265625" customWidth="1"/>
    <col min="10" max="10" width="18.26953125" customWidth="1"/>
  </cols>
  <sheetData>
    <row r="2" spans="1:11" x14ac:dyDescent="0.35">
      <c r="B2" s="1" t="s">
        <v>44</v>
      </c>
    </row>
    <row r="3" spans="1:11" x14ac:dyDescent="0.35">
      <c r="B3" t="s">
        <v>1</v>
      </c>
    </row>
    <row r="4" spans="1:11" x14ac:dyDescent="0.35">
      <c r="B4" t="s">
        <v>2</v>
      </c>
    </row>
    <row r="6" spans="1:11" ht="90" customHeight="1" x14ac:dyDescent="0.35">
      <c r="A6" s="21"/>
      <c r="B6" s="45" t="s">
        <v>39</v>
      </c>
      <c r="C6" s="45"/>
      <c r="D6" s="45"/>
      <c r="E6" s="45"/>
      <c r="F6" s="45"/>
      <c r="G6" s="45"/>
      <c r="H6" s="45"/>
      <c r="I6" s="45"/>
      <c r="J6" s="45"/>
    </row>
    <row r="8" spans="1:11" ht="15.5" x14ac:dyDescent="0.35">
      <c r="B8" s="20" t="s">
        <v>47</v>
      </c>
    </row>
    <row r="9" spans="1:11" ht="15.5" x14ac:dyDescent="0.35">
      <c r="B9" s="20" t="s">
        <v>49</v>
      </c>
      <c r="C9" s="39" t="s">
        <v>50</v>
      </c>
    </row>
    <row r="10" spans="1:11" ht="15.5" x14ac:dyDescent="0.35">
      <c r="B10" s="20"/>
    </row>
    <row r="11" spans="1:11" x14ac:dyDescent="0.35">
      <c r="B11" s="2" t="s">
        <v>3</v>
      </c>
      <c r="C11" s="2" t="s">
        <v>4</v>
      </c>
      <c r="D11" s="2"/>
      <c r="E11" s="40"/>
      <c r="F11" s="40"/>
      <c r="G11" s="40"/>
      <c r="H11" s="40"/>
      <c r="I11" s="40"/>
      <c r="J11" s="40"/>
      <c r="K11" s="3" t="s">
        <v>5</v>
      </c>
    </row>
    <row r="12" spans="1:11" x14ac:dyDescent="0.35">
      <c r="B12" s="4" t="s">
        <v>6</v>
      </c>
      <c r="C12" s="5">
        <v>350000</v>
      </c>
      <c r="D12" s="5"/>
      <c r="E12" s="5"/>
      <c r="F12" s="5"/>
      <c r="G12" s="5"/>
      <c r="H12" s="5"/>
      <c r="I12" s="5"/>
      <c r="J12" s="5"/>
      <c r="K12" s="6" t="s">
        <v>46</v>
      </c>
    </row>
    <row r="13" spans="1:11" x14ac:dyDescent="0.35">
      <c r="B13" s="4" t="s">
        <v>7</v>
      </c>
      <c r="C13" s="5">
        <v>1000000</v>
      </c>
      <c r="D13" s="5"/>
      <c r="E13" s="5"/>
      <c r="F13" s="5"/>
      <c r="G13" s="5"/>
      <c r="H13" s="5"/>
      <c r="I13" s="5"/>
      <c r="J13" s="5"/>
      <c r="K13" t="s">
        <v>8</v>
      </c>
    </row>
    <row r="14" spans="1:11" x14ac:dyDescent="0.35">
      <c r="B14" s="4" t="s">
        <v>9</v>
      </c>
      <c r="C14" s="5">
        <v>15000000</v>
      </c>
      <c r="D14" s="5"/>
      <c r="E14" s="5"/>
      <c r="F14" s="5"/>
      <c r="G14" s="5"/>
      <c r="H14" s="5"/>
      <c r="I14" s="5"/>
      <c r="J14" s="5"/>
      <c r="K14" t="s">
        <v>10</v>
      </c>
    </row>
    <row r="15" spans="1:11" x14ac:dyDescent="0.35">
      <c r="B15" s="4" t="s">
        <v>11</v>
      </c>
      <c r="C15" s="5">
        <v>125000</v>
      </c>
      <c r="D15" s="5"/>
      <c r="E15" s="5"/>
      <c r="F15" s="5"/>
      <c r="G15" s="5"/>
      <c r="H15" s="5"/>
      <c r="I15" s="5"/>
      <c r="J15" s="5"/>
      <c r="K15" t="s">
        <v>12</v>
      </c>
    </row>
    <row r="16" spans="1:11" x14ac:dyDescent="0.35">
      <c r="B16" s="18" t="s">
        <v>42</v>
      </c>
      <c r="C16" s="7">
        <v>150000</v>
      </c>
      <c r="D16" s="7"/>
      <c r="E16" s="11"/>
      <c r="F16" s="11"/>
      <c r="G16" s="11"/>
      <c r="H16" s="11"/>
      <c r="I16" s="11"/>
      <c r="J16" s="11"/>
      <c r="K16" t="s">
        <v>13</v>
      </c>
    </row>
    <row r="17" spans="2:23" x14ac:dyDescent="0.35">
      <c r="B17" s="4" t="s">
        <v>14</v>
      </c>
      <c r="C17" s="8">
        <f>SUM(C12:C16)</f>
        <v>16625000</v>
      </c>
      <c r="D17" s="8"/>
      <c r="E17" s="8"/>
      <c r="F17" s="8"/>
      <c r="G17" s="8"/>
      <c r="H17" s="8"/>
      <c r="I17" s="8"/>
      <c r="J17" s="8"/>
    </row>
    <row r="18" spans="2:23" x14ac:dyDescent="0.35">
      <c r="C18" s="8"/>
      <c r="D18" s="8"/>
      <c r="E18" s="8"/>
      <c r="F18" s="8"/>
      <c r="G18" s="8"/>
      <c r="H18" s="8"/>
      <c r="I18" s="8"/>
      <c r="J18" s="8"/>
      <c r="K18" s="6" t="s">
        <v>15</v>
      </c>
    </row>
    <row r="19" spans="2:23" x14ac:dyDescent="0.35">
      <c r="C19" s="8"/>
      <c r="D19" s="8"/>
      <c r="E19" s="8"/>
      <c r="F19" s="8"/>
      <c r="G19" s="8"/>
      <c r="H19" s="8"/>
      <c r="I19" s="8"/>
      <c r="J19" s="8"/>
      <c r="K19" t="s">
        <v>16</v>
      </c>
    </row>
    <row r="20" spans="2:23" x14ac:dyDescent="0.35">
      <c r="B20" s="2" t="s">
        <v>15</v>
      </c>
      <c r="C20" s="9" t="s">
        <v>18</v>
      </c>
      <c r="D20" s="9"/>
      <c r="E20" s="41"/>
      <c r="F20" s="41"/>
      <c r="G20" s="41"/>
      <c r="H20" s="41"/>
      <c r="I20" s="41"/>
      <c r="J20" s="41"/>
      <c r="K20" t="s">
        <v>17</v>
      </c>
    </row>
    <row r="21" spans="2:23" x14ac:dyDescent="0.35">
      <c r="B21" s="4" t="s">
        <v>20</v>
      </c>
      <c r="C21" s="5">
        <v>1500000</v>
      </c>
      <c r="D21" s="5"/>
      <c r="E21" s="5"/>
      <c r="F21" s="5"/>
      <c r="G21" s="5"/>
      <c r="H21" s="5"/>
      <c r="I21" s="5"/>
      <c r="J21" s="5"/>
      <c r="K21" t="s">
        <v>19</v>
      </c>
    </row>
    <row r="22" spans="2:23" x14ac:dyDescent="0.35">
      <c r="B22" s="4" t="s">
        <v>22</v>
      </c>
      <c r="C22" s="5">
        <v>750000</v>
      </c>
      <c r="D22" s="5"/>
      <c r="E22" s="5"/>
      <c r="F22" s="5"/>
      <c r="G22" s="5"/>
      <c r="H22" s="5"/>
      <c r="I22" s="5"/>
      <c r="J22" s="5"/>
      <c r="K22" s="44" t="s">
        <v>21</v>
      </c>
      <c r="L22" s="44"/>
      <c r="M22" s="44"/>
      <c r="N22" s="44"/>
      <c r="O22" s="44"/>
      <c r="P22" s="44"/>
      <c r="Q22" s="44"/>
      <c r="R22" s="44"/>
      <c r="S22" s="44"/>
      <c r="T22" s="44"/>
      <c r="U22" s="44"/>
      <c r="V22" s="44"/>
      <c r="W22" s="44"/>
    </row>
    <row r="23" spans="2:23" x14ac:dyDescent="0.35">
      <c r="B23" s="4" t="s">
        <v>23</v>
      </c>
      <c r="C23" s="5">
        <v>2000000</v>
      </c>
      <c r="D23" s="5"/>
      <c r="E23" s="5"/>
      <c r="F23" s="5"/>
      <c r="G23" s="5"/>
      <c r="H23" s="5"/>
      <c r="I23" s="5"/>
      <c r="J23" s="5"/>
      <c r="K23" s="44"/>
      <c r="L23" s="44"/>
      <c r="M23" s="44"/>
      <c r="N23" s="44"/>
      <c r="O23" s="44"/>
      <c r="P23" s="44"/>
      <c r="Q23" s="44"/>
      <c r="R23" s="44"/>
      <c r="S23" s="44"/>
      <c r="T23" s="44"/>
      <c r="U23" s="44"/>
      <c r="V23" s="44"/>
      <c r="W23" s="44"/>
    </row>
    <row r="24" spans="2:23" x14ac:dyDescent="0.35">
      <c r="B24" s="10" t="s">
        <v>25</v>
      </c>
      <c r="C24" s="5">
        <v>1000000</v>
      </c>
      <c r="D24" s="5"/>
      <c r="E24" s="5"/>
      <c r="F24" s="5"/>
      <c r="G24" s="5"/>
      <c r="H24" s="5"/>
      <c r="I24" s="5"/>
      <c r="J24" s="5"/>
      <c r="K24" s="46" t="s">
        <v>24</v>
      </c>
      <c r="L24" s="46"/>
      <c r="M24" s="46"/>
      <c r="N24" s="46"/>
      <c r="O24" s="46"/>
      <c r="P24" s="46"/>
      <c r="Q24" s="46"/>
      <c r="R24" s="46"/>
      <c r="S24" s="46"/>
      <c r="T24" s="46"/>
      <c r="U24" s="46"/>
      <c r="V24" s="46"/>
      <c r="W24" s="46"/>
    </row>
    <row r="25" spans="2:23" x14ac:dyDescent="0.35">
      <c r="B25" s="4" t="s">
        <v>27</v>
      </c>
      <c r="C25" s="5">
        <v>5000000</v>
      </c>
      <c r="D25" s="5"/>
      <c r="E25" s="5"/>
      <c r="F25" s="5"/>
      <c r="G25" s="5"/>
      <c r="H25" s="5"/>
      <c r="I25" s="5"/>
      <c r="J25" s="5"/>
      <c r="K25" t="s">
        <v>26</v>
      </c>
      <c r="L25" s="19"/>
      <c r="M25" s="19"/>
      <c r="N25" s="19"/>
      <c r="O25" s="19"/>
      <c r="P25" s="19"/>
      <c r="Q25" s="19"/>
      <c r="R25" s="19"/>
      <c r="S25" s="19"/>
      <c r="T25" s="19"/>
      <c r="U25" s="19"/>
      <c r="V25" s="19"/>
      <c r="W25" s="19"/>
    </row>
    <row r="26" spans="2:23" x14ac:dyDescent="0.35">
      <c r="B26" s="4" t="s">
        <v>28</v>
      </c>
      <c r="C26" s="5">
        <v>500000</v>
      </c>
      <c r="D26" s="5"/>
      <c r="E26" s="5"/>
      <c r="F26" s="5"/>
      <c r="G26" s="5"/>
      <c r="H26" s="5"/>
      <c r="I26" s="5"/>
      <c r="J26" s="5"/>
    </row>
    <row r="27" spans="2:23" x14ac:dyDescent="0.35">
      <c r="B27" s="4" t="s">
        <v>30</v>
      </c>
      <c r="C27" s="5">
        <v>1250000</v>
      </c>
      <c r="D27" s="5"/>
      <c r="E27" s="5"/>
      <c r="F27" s="5"/>
      <c r="G27" s="5"/>
      <c r="H27" s="5"/>
      <c r="I27" s="5"/>
      <c r="J27" s="5"/>
      <c r="K27" s="3" t="s">
        <v>29</v>
      </c>
    </row>
    <row r="28" spans="2:23" ht="15" customHeight="1" x14ac:dyDescent="0.35">
      <c r="B28" s="13" t="s">
        <v>43</v>
      </c>
      <c r="C28" s="7">
        <v>0</v>
      </c>
      <c r="D28" s="7"/>
      <c r="E28" s="11"/>
      <c r="F28" s="11"/>
      <c r="G28" s="11"/>
      <c r="H28" s="11"/>
      <c r="I28" s="11"/>
      <c r="J28" s="11"/>
      <c r="K28" s="44" t="s">
        <v>31</v>
      </c>
      <c r="L28" s="44"/>
      <c r="M28" s="44"/>
      <c r="N28" s="44"/>
      <c r="O28" s="44"/>
      <c r="P28" s="44"/>
      <c r="Q28" s="44"/>
      <c r="R28" s="44"/>
      <c r="S28" s="44"/>
      <c r="T28" s="44"/>
      <c r="U28" s="44"/>
      <c r="V28" s="44"/>
      <c r="W28" s="44"/>
    </row>
    <row r="29" spans="2:23" ht="28.5" customHeight="1" x14ac:dyDescent="0.35">
      <c r="B29" s="14" t="s">
        <v>33</v>
      </c>
      <c r="C29" s="8">
        <f>SUM(C21:C28)</f>
        <v>12000000</v>
      </c>
      <c r="D29" s="8"/>
      <c r="E29" s="8"/>
      <c r="F29" s="8"/>
      <c r="G29" s="8"/>
      <c r="H29" s="8"/>
      <c r="I29" s="8"/>
      <c r="J29" s="8"/>
      <c r="K29" s="44"/>
      <c r="L29" s="44"/>
      <c r="M29" s="44"/>
      <c r="N29" s="44"/>
      <c r="O29" s="44"/>
      <c r="P29" s="44"/>
      <c r="Q29" s="44"/>
      <c r="R29" s="44"/>
      <c r="S29" s="44"/>
      <c r="T29" s="44"/>
      <c r="U29" s="44"/>
      <c r="V29" s="44"/>
      <c r="W29" s="44"/>
    </row>
    <row r="30" spans="2:23" ht="14.25" customHeight="1" x14ac:dyDescent="0.35">
      <c r="B30" s="14"/>
      <c r="C30" s="8"/>
      <c r="D30" s="8"/>
      <c r="E30" s="8"/>
      <c r="F30" s="8"/>
      <c r="G30" s="8"/>
      <c r="H30" s="8"/>
      <c r="I30" s="8"/>
      <c r="J30" s="8"/>
      <c r="K30" s="44" t="s">
        <v>32</v>
      </c>
      <c r="L30" s="44"/>
      <c r="M30" s="44"/>
      <c r="N30" s="44"/>
      <c r="O30" s="44"/>
      <c r="P30" s="44"/>
      <c r="Q30" s="44"/>
      <c r="R30" s="44"/>
      <c r="S30" s="44"/>
      <c r="T30" s="44"/>
      <c r="U30" s="44"/>
      <c r="V30" s="44"/>
      <c r="W30" s="44"/>
    </row>
    <row r="31" spans="2:23" x14ac:dyDescent="0.35">
      <c r="B31" s="15" t="s">
        <v>35</v>
      </c>
      <c r="C31" s="16">
        <f>C29-C17</f>
        <v>-4625000</v>
      </c>
      <c r="D31" s="16"/>
      <c r="E31" s="16"/>
      <c r="F31" s="16"/>
      <c r="G31" s="16"/>
      <c r="H31" s="16"/>
      <c r="I31" s="16"/>
      <c r="J31" s="16"/>
      <c r="K31" s="44" t="s">
        <v>34</v>
      </c>
      <c r="L31" s="44"/>
      <c r="M31" s="44"/>
      <c r="N31" s="44"/>
      <c r="O31" s="44"/>
      <c r="P31" s="44"/>
      <c r="Q31" s="44"/>
      <c r="R31" s="44"/>
      <c r="S31" s="44"/>
      <c r="T31" s="44"/>
      <c r="U31" s="44"/>
      <c r="V31" s="44"/>
      <c r="W31" s="44"/>
    </row>
    <row r="32" spans="2:23" x14ac:dyDescent="0.35">
      <c r="B32" s="17"/>
      <c r="C32" s="8"/>
      <c r="D32" s="8"/>
    </row>
    <row r="33" spans="2:4" x14ac:dyDescent="0.35">
      <c r="B33" s="6" t="s">
        <v>36</v>
      </c>
      <c r="C33" s="8"/>
      <c r="D33" s="8"/>
    </row>
    <row r="34" spans="2:4" x14ac:dyDescent="0.35">
      <c r="B34" t="s">
        <v>48</v>
      </c>
      <c r="C34" s="42" t="s">
        <v>54</v>
      </c>
      <c r="D34" s="8"/>
    </row>
    <row r="35" spans="2:4" x14ac:dyDescent="0.35">
      <c r="B35" t="s">
        <v>37</v>
      </c>
      <c r="C35" s="42" t="s">
        <v>55</v>
      </c>
      <c r="D35" s="8"/>
    </row>
    <row r="36" spans="2:4" x14ac:dyDescent="0.35">
      <c r="B36" t="s">
        <v>38</v>
      </c>
      <c r="C36" s="42" t="s">
        <v>56</v>
      </c>
      <c r="D36" s="8"/>
    </row>
  </sheetData>
  <mergeCells count="6">
    <mergeCell ref="K31:W31"/>
    <mergeCell ref="B6:J6"/>
    <mergeCell ref="K22:W23"/>
    <mergeCell ref="K24:W24"/>
    <mergeCell ref="K28:W29"/>
    <mergeCell ref="K30:W30"/>
  </mergeCells>
  <hyperlinks>
    <hyperlink ref="C34" r:id="rId1" location="infrastructure-financing "/>
    <hyperlink ref="C35" r:id="rId2"/>
    <hyperlink ref="C36" r:id="rId3" location="tax-exempt-bonds "/>
  </hyperlinks>
  <pageMargins left="0.7" right="0.7" top="0.75" bottom="0.75" header="0.3" footer="0.3"/>
  <pageSetup scale="84" orientation="landscape"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2:W36"/>
  <sheetViews>
    <sheetView workbookViewId="0">
      <selection activeCell="B3" sqref="B3"/>
    </sheetView>
  </sheetViews>
  <sheetFormatPr defaultRowHeight="14.5" x14ac:dyDescent="0.35"/>
  <cols>
    <col min="1" max="1" width="3.453125" style="21" customWidth="1"/>
    <col min="2" max="2" width="50.7265625" style="21" customWidth="1"/>
    <col min="3" max="3" width="21.453125" style="21" customWidth="1"/>
    <col min="4" max="4" width="3.1796875" style="21" customWidth="1"/>
    <col min="5" max="9" width="15.7265625" style="21" customWidth="1"/>
    <col min="10" max="10" width="4" style="21" customWidth="1"/>
    <col min="11" max="11" width="8.81640625" style="21"/>
  </cols>
  <sheetData>
    <row r="2" spans="2:11" x14ac:dyDescent="0.35">
      <c r="B2" s="22" t="s">
        <v>0</v>
      </c>
    </row>
    <row r="3" spans="2:11" x14ac:dyDescent="0.35">
      <c r="B3" s="21" t="s">
        <v>57</v>
      </c>
    </row>
    <row r="4" spans="2:11" x14ac:dyDescent="0.35">
      <c r="B4" s="21" t="s">
        <v>2</v>
      </c>
    </row>
    <row r="6" spans="2:11" ht="75.75" customHeight="1" x14ac:dyDescent="0.35">
      <c r="B6" s="45" t="s">
        <v>39</v>
      </c>
      <c r="C6" s="45"/>
      <c r="D6" s="45"/>
      <c r="E6" s="45"/>
      <c r="F6" s="45"/>
      <c r="G6" s="45"/>
      <c r="H6" s="45"/>
      <c r="I6" s="45"/>
    </row>
    <row r="8" spans="2:11" ht="15.5" x14ac:dyDescent="0.35">
      <c r="B8" s="23" t="s">
        <v>45</v>
      </c>
    </row>
    <row r="9" spans="2:11" ht="15.5" x14ac:dyDescent="0.35">
      <c r="B9" s="23" t="s">
        <v>49</v>
      </c>
      <c r="C9" s="21" t="s">
        <v>50</v>
      </c>
    </row>
    <row r="11" spans="2:11" x14ac:dyDescent="0.35">
      <c r="E11" s="47" t="s">
        <v>51</v>
      </c>
      <c r="F11" s="47"/>
      <c r="G11" s="47"/>
      <c r="H11" s="47"/>
      <c r="I11" s="47"/>
    </row>
    <row r="12" spans="2:11" x14ac:dyDescent="0.35">
      <c r="B12" s="24" t="s">
        <v>3</v>
      </c>
      <c r="C12" s="24" t="s">
        <v>4</v>
      </c>
      <c r="D12" s="24"/>
      <c r="E12" s="25">
        <v>44012</v>
      </c>
      <c r="F12" s="25">
        <f>EDATE(E12,12)</f>
        <v>44377</v>
      </c>
      <c r="G12" s="25">
        <f t="shared" ref="G12:I12" si="0">EDATE(F12,12)</f>
        <v>44742</v>
      </c>
      <c r="H12" s="25">
        <f t="shared" si="0"/>
        <v>45107</v>
      </c>
      <c r="I12" s="25">
        <f t="shared" si="0"/>
        <v>45473</v>
      </c>
      <c r="K12" s="26" t="s">
        <v>5</v>
      </c>
    </row>
    <row r="13" spans="2:11" x14ac:dyDescent="0.35">
      <c r="B13" s="27" t="s">
        <v>6</v>
      </c>
      <c r="C13" s="28">
        <f>SUM(E13:I13)</f>
        <v>350000</v>
      </c>
      <c r="D13" s="28"/>
      <c r="E13" s="28">
        <v>300000</v>
      </c>
      <c r="F13" s="28">
        <v>50000</v>
      </c>
      <c r="G13" s="28">
        <v>0</v>
      </c>
      <c r="H13" s="28">
        <v>0</v>
      </c>
      <c r="I13" s="28">
        <v>0</v>
      </c>
      <c r="K13" s="29" t="s">
        <v>3</v>
      </c>
    </row>
    <row r="14" spans="2:11" x14ac:dyDescent="0.35">
      <c r="B14" s="27" t="s">
        <v>7</v>
      </c>
      <c r="C14" s="28">
        <f t="shared" ref="C14:C17" si="1">SUM(E14:I14)</f>
        <v>1000000</v>
      </c>
      <c r="D14" s="28"/>
      <c r="E14" s="28">
        <v>1000000</v>
      </c>
      <c r="F14" s="28"/>
      <c r="G14" s="28"/>
      <c r="H14" s="28"/>
      <c r="I14" s="28"/>
      <c r="K14" s="21" t="s">
        <v>8</v>
      </c>
    </row>
    <row r="15" spans="2:11" x14ac:dyDescent="0.35">
      <c r="B15" s="27" t="s">
        <v>9</v>
      </c>
      <c r="C15" s="28">
        <f t="shared" si="1"/>
        <v>15000000</v>
      </c>
      <c r="D15" s="28"/>
      <c r="E15" s="28">
        <v>10000000</v>
      </c>
      <c r="F15" s="28">
        <v>5000000</v>
      </c>
      <c r="G15" s="28"/>
      <c r="H15" s="28"/>
      <c r="I15" s="28"/>
      <c r="K15" s="21" t="s">
        <v>10</v>
      </c>
    </row>
    <row r="16" spans="2:11" x14ac:dyDescent="0.35">
      <c r="B16" s="27" t="s">
        <v>11</v>
      </c>
      <c r="C16" s="28">
        <f t="shared" si="1"/>
        <v>125000</v>
      </c>
      <c r="D16" s="28"/>
      <c r="E16" s="28"/>
      <c r="F16" s="28">
        <v>75000</v>
      </c>
      <c r="G16" s="28"/>
      <c r="H16" s="28"/>
      <c r="I16" s="28">
        <v>50000</v>
      </c>
      <c r="K16" s="21" t="s">
        <v>12</v>
      </c>
    </row>
    <row r="17" spans="2:23" x14ac:dyDescent="0.35">
      <c r="B17" s="13" t="s">
        <v>42</v>
      </c>
      <c r="C17" s="30">
        <f t="shared" si="1"/>
        <v>150000</v>
      </c>
      <c r="D17" s="30"/>
      <c r="E17" s="30">
        <v>50000</v>
      </c>
      <c r="F17" s="30">
        <v>25000</v>
      </c>
      <c r="G17" s="30">
        <v>25000</v>
      </c>
      <c r="H17" s="30">
        <v>25000</v>
      </c>
      <c r="I17" s="30">
        <v>25000</v>
      </c>
      <c r="K17" s="21" t="s">
        <v>13</v>
      </c>
    </row>
    <row r="18" spans="2:23" x14ac:dyDescent="0.35">
      <c r="B18" s="27" t="s">
        <v>14</v>
      </c>
      <c r="C18" s="31">
        <f>SUM(C13:C17)</f>
        <v>16625000</v>
      </c>
      <c r="D18" s="31"/>
      <c r="E18" s="31">
        <f>SUM(E13:E17)</f>
        <v>11350000</v>
      </c>
      <c r="F18" s="31">
        <f>SUM(F13:F17)</f>
        <v>5150000</v>
      </c>
      <c r="G18" s="31">
        <f>SUM(G13:G17)</f>
        <v>25000</v>
      </c>
      <c r="H18" s="31">
        <f>SUM(H13:H17)</f>
        <v>25000</v>
      </c>
      <c r="I18" s="31">
        <f>SUM(I13:I17)</f>
        <v>75000</v>
      </c>
    </row>
    <row r="19" spans="2:23" x14ac:dyDescent="0.35">
      <c r="C19" s="31"/>
      <c r="D19" s="31"/>
      <c r="E19" s="31"/>
      <c r="F19" s="31"/>
      <c r="G19" s="31"/>
      <c r="H19" s="31"/>
      <c r="I19" s="31"/>
      <c r="K19" s="29" t="s">
        <v>15</v>
      </c>
    </row>
    <row r="20" spans="2:23" x14ac:dyDescent="0.35">
      <c r="C20" s="31"/>
      <c r="D20" s="31"/>
      <c r="E20" s="47" t="s">
        <v>52</v>
      </c>
      <c r="F20" s="47"/>
      <c r="G20" s="47"/>
      <c r="H20" s="47"/>
      <c r="I20" s="47"/>
      <c r="K20" s="21" t="s">
        <v>16</v>
      </c>
    </row>
    <row r="21" spans="2:23" x14ac:dyDescent="0.35">
      <c r="B21" s="24" t="s">
        <v>15</v>
      </c>
      <c r="C21" s="32" t="s">
        <v>18</v>
      </c>
      <c r="D21" s="32"/>
      <c r="E21" s="25">
        <f>E12</f>
        <v>44012</v>
      </c>
      <c r="F21" s="25">
        <f>EDATE(E21,12)</f>
        <v>44377</v>
      </c>
      <c r="G21" s="25">
        <f t="shared" ref="G21:I21" si="2">EDATE(F21,12)</f>
        <v>44742</v>
      </c>
      <c r="H21" s="25">
        <f t="shared" si="2"/>
        <v>45107</v>
      </c>
      <c r="I21" s="25">
        <f t="shared" si="2"/>
        <v>45473</v>
      </c>
      <c r="K21" s="21" t="s">
        <v>17</v>
      </c>
    </row>
    <row r="22" spans="2:23" x14ac:dyDescent="0.35">
      <c r="B22" s="27" t="s">
        <v>20</v>
      </c>
      <c r="C22" s="28">
        <f>SUM(E22:I22)</f>
        <v>1500000</v>
      </c>
      <c r="D22" s="28"/>
      <c r="E22" s="28">
        <v>1000000</v>
      </c>
      <c r="F22" s="28">
        <v>500000</v>
      </c>
      <c r="G22" s="28">
        <v>0</v>
      </c>
      <c r="H22" s="28">
        <v>0</v>
      </c>
      <c r="I22" s="28">
        <v>0</v>
      </c>
      <c r="K22" s="21" t="s">
        <v>19</v>
      </c>
    </row>
    <row r="23" spans="2:23" x14ac:dyDescent="0.35">
      <c r="B23" s="27" t="s">
        <v>22</v>
      </c>
      <c r="C23" s="28">
        <f>SUM(E23:I23)</f>
        <v>750000</v>
      </c>
      <c r="D23" s="28"/>
      <c r="E23" s="28">
        <v>0</v>
      </c>
      <c r="F23" s="28">
        <v>750000</v>
      </c>
      <c r="G23" s="28">
        <v>0</v>
      </c>
      <c r="H23" s="28">
        <v>0</v>
      </c>
      <c r="I23" s="28">
        <v>0</v>
      </c>
      <c r="K23" s="44" t="s">
        <v>40</v>
      </c>
      <c r="L23" s="44"/>
      <c r="M23" s="44"/>
      <c r="N23" s="44"/>
      <c r="O23" s="44"/>
      <c r="P23" s="44"/>
      <c r="Q23" s="44"/>
      <c r="R23" s="44"/>
      <c r="S23" s="44"/>
      <c r="T23" s="44"/>
      <c r="U23" s="44"/>
      <c r="V23" s="44"/>
      <c r="W23" s="44"/>
    </row>
    <row r="24" spans="2:23" x14ac:dyDescent="0.35">
      <c r="B24" s="27" t="s">
        <v>41</v>
      </c>
      <c r="C24" s="28">
        <f>SUM(E24:I24)</f>
        <v>2000000</v>
      </c>
      <c r="D24" s="28"/>
      <c r="E24" s="28">
        <v>0</v>
      </c>
      <c r="F24" s="28">
        <v>2000000</v>
      </c>
      <c r="G24" s="28">
        <v>0</v>
      </c>
      <c r="H24" s="28">
        <v>0</v>
      </c>
      <c r="I24" s="28">
        <v>0</v>
      </c>
      <c r="K24" s="44"/>
      <c r="L24" s="44"/>
      <c r="M24" s="44"/>
      <c r="N24" s="44"/>
      <c r="O24" s="44"/>
      <c r="P24" s="44"/>
      <c r="Q24" s="44"/>
      <c r="R24" s="44"/>
      <c r="S24" s="44"/>
      <c r="T24" s="44"/>
      <c r="U24" s="44"/>
      <c r="V24" s="44"/>
      <c r="W24" s="44"/>
    </row>
    <row r="25" spans="2:23" x14ac:dyDescent="0.35">
      <c r="B25" s="33" t="s">
        <v>25</v>
      </c>
      <c r="C25" s="28">
        <f t="shared" ref="C25:C27" si="3">SUM(E25:I25)</f>
        <v>1000000</v>
      </c>
      <c r="D25" s="28"/>
      <c r="E25" s="34">
        <v>0</v>
      </c>
      <c r="F25" s="34">
        <v>1000000</v>
      </c>
      <c r="G25" s="34">
        <v>0</v>
      </c>
      <c r="H25" s="34">
        <v>0</v>
      </c>
      <c r="I25" s="34">
        <v>0</v>
      </c>
      <c r="K25" s="46" t="s">
        <v>24</v>
      </c>
      <c r="L25" s="46"/>
      <c r="M25" s="46"/>
      <c r="N25" s="46"/>
      <c r="O25" s="46"/>
      <c r="P25" s="46"/>
      <c r="Q25" s="46"/>
      <c r="R25" s="46"/>
      <c r="S25" s="46"/>
      <c r="T25" s="46"/>
      <c r="U25" s="46"/>
      <c r="V25" s="46"/>
      <c r="W25" s="46"/>
    </row>
    <row r="26" spans="2:23" x14ac:dyDescent="0.35">
      <c r="B26" s="27" t="s">
        <v>27</v>
      </c>
      <c r="C26" s="28">
        <f t="shared" si="3"/>
        <v>5000000</v>
      </c>
      <c r="D26" s="28"/>
      <c r="E26" s="28">
        <v>0</v>
      </c>
      <c r="F26" s="28">
        <v>5000000</v>
      </c>
      <c r="G26" s="28">
        <v>0</v>
      </c>
      <c r="H26" s="28">
        <v>0</v>
      </c>
      <c r="I26" s="28">
        <v>0</v>
      </c>
      <c r="K26" s="21" t="s">
        <v>26</v>
      </c>
      <c r="L26" s="12"/>
      <c r="M26" s="12"/>
      <c r="N26" s="12"/>
      <c r="O26" s="12"/>
      <c r="P26" s="12"/>
      <c r="Q26" s="12"/>
      <c r="R26" s="12"/>
      <c r="S26" s="12"/>
      <c r="T26" s="12"/>
      <c r="U26" s="12"/>
      <c r="V26" s="12"/>
      <c r="W26" s="12"/>
    </row>
    <row r="27" spans="2:23" x14ac:dyDescent="0.35">
      <c r="B27" s="27" t="s">
        <v>30</v>
      </c>
      <c r="C27" s="28">
        <f t="shared" si="3"/>
        <v>500000</v>
      </c>
      <c r="D27" s="28"/>
      <c r="E27" s="28">
        <v>500000</v>
      </c>
      <c r="F27" s="28">
        <v>0</v>
      </c>
      <c r="G27" s="28">
        <v>0</v>
      </c>
      <c r="H27" s="28">
        <v>0</v>
      </c>
      <c r="I27" s="28">
        <v>0</v>
      </c>
    </row>
    <row r="28" spans="2:23" x14ac:dyDescent="0.35">
      <c r="B28" s="13" t="s">
        <v>43</v>
      </c>
      <c r="C28" s="30">
        <f>SUM(E28:I28)</f>
        <v>1250000</v>
      </c>
      <c r="D28" s="30"/>
      <c r="E28" s="30">
        <v>250000</v>
      </c>
      <c r="F28" s="30">
        <v>250000</v>
      </c>
      <c r="G28" s="30">
        <v>250000</v>
      </c>
      <c r="H28" s="30">
        <v>250000</v>
      </c>
      <c r="I28" s="30">
        <v>250000</v>
      </c>
      <c r="K28" s="26" t="s">
        <v>29</v>
      </c>
    </row>
    <row r="29" spans="2:23" ht="15" customHeight="1" x14ac:dyDescent="0.35">
      <c r="B29" s="14" t="s">
        <v>33</v>
      </c>
      <c r="C29" s="31">
        <f>SUM(C22:C28)</f>
        <v>12000000</v>
      </c>
      <c r="D29" s="31"/>
      <c r="E29" s="31">
        <f>SUM(E22:E28)</f>
        <v>1750000</v>
      </c>
      <c r="F29" s="31">
        <f>SUM(F22:F28)</f>
        <v>9500000</v>
      </c>
      <c r="G29" s="31">
        <f>SUM(G22:G28)</f>
        <v>250000</v>
      </c>
      <c r="H29" s="31">
        <f>SUM(H22:H28)</f>
        <v>250000</v>
      </c>
      <c r="I29" s="31">
        <f>SUM(I22:I28)</f>
        <v>250000</v>
      </c>
      <c r="K29" s="44" t="s">
        <v>31</v>
      </c>
      <c r="L29" s="44"/>
      <c r="M29" s="44"/>
      <c r="N29" s="44"/>
      <c r="O29" s="44"/>
      <c r="P29" s="44"/>
      <c r="Q29" s="44"/>
      <c r="R29" s="44"/>
      <c r="S29" s="44"/>
      <c r="T29" s="44"/>
      <c r="U29" s="44"/>
      <c r="V29" s="44"/>
      <c r="W29" s="44"/>
    </row>
    <row r="30" spans="2:23" ht="28.5" customHeight="1" x14ac:dyDescent="0.35">
      <c r="B30" s="35" t="s">
        <v>35</v>
      </c>
      <c r="C30" s="36">
        <f>C29-C18</f>
        <v>-4625000</v>
      </c>
      <c r="D30" s="36"/>
      <c r="E30" s="36">
        <f>E29-E18</f>
        <v>-9600000</v>
      </c>
      <c r="F30" s="36">
        <f>F29-F18</f>
        <v>4350000</v>
      </c>
      <c r="G30" s="36">
        <f>G29-G18</f>
        <v>225000</v>
      </c>
      <c r="H30" s="36">
        <f>H29-H18</f>
        <v>225000</v>
      </c>
      <c r="I30" s="36">
        <f>I29-I18</f>
        <v>175000</v>
      </c>
      <c r="K30" s="44"/>
      <c r="L30" s="44"/>
      <c r="M30" s="44"/>
      <c r="N30" s="44"/>
      <c r="O30" s="44"/>
      <c r="P30" s="44"/>
      <c r="Q30" s="44"/>
      <c r="R30" s="44"/>
      <c r="S30" s="44"/>
      <c r="T30" s="44"/>
      <c r="U30" s="44"/>
      <c r="V30" s="44"/>
      <c r="W30" s="44"/>
    </row>
    <row r="31" spans="2:23" ht="32.25" customHeight="1" x14ac:dyDescent="0.35">
      <c r="B31" s="37"/>
      <c r="C31" s="31"/>
      <c r="D31" s="31"/>
      <c r="E31" s="31"/>
      <c r="F31" s="31"/>
      <c r="G31" s="31"/>
      <c r="H31" s="31"/>
      <c r="I31" s="31"/>
      <c r="K31" s="44" t="s">
        <v>32</v>
      </c>
      <c r="L31" s="44"/>
      <c r="M31" s="44"/>
      <c r="N31" s="44"/>
      <c r="O31" s="44"/>
      <c r="P31" s="44"/>
      <c r="Q31" s="44"/>
      <c r="R31" s="44"/>
      <c r="S31" s="44"/>
      <c r="T31" s="44"/>
      <c r="U31" s="44"/>
      <c r="V31" s="44"/>
      <c r="W31" s="44"/>
    </row>
    <row r="32" spans="2:23" x14ac:dyDescent="0.35">
      <c r="B32" s="29" t="s">
        <v>36</v>
      </c>
      <c r="C32" s="31"/>
      <c r="D32" s="31"/>
      <c r="E32" s="31"/>
      <c r="F32" s="31"/>
      <c r="G32" s="31"/>
      <c r="H32" s="31"/>
      <c r="I32" s="31"/>
      <c r="K32" s="44" t="s">
        <v>34</v>
      </c>
      <c r="L32" s="44"/>
      <c r="M32" s="44"/>
      <c r="N32" s="44"/>
      <c r="O32" s="44"/>
      <c r="P32" s="44"/>
      <c r="Q32" s="44"/>
      <c r="R32" s="44"/>
      <c r="S32" s="44"/>
      <c r="T32" s="44"/>
      <c r="U32" s="44"/>
      <c r="V32" s="44"/>
      <c r="W32" s="44"/>
    </row>
    <row r="33" spans="2:9" x14ac:dyDescent="0.35">
      <c r="B33" t="s">
        <v>48</v>
      </c>
      <c r="C33" s="43" t="s">
        <v>54</v>
      </c>
      <c r="D33" s="31"/>
      <c r="E33" s="31"/>
      <c r="F33" s="31"/>
      <c r="G33" s="31"/>
      <c r="H33" s="31"/>
      <c r="I33" s="31"/>
    </row>
    <row r="34" spans="2:9" x14ac:dyDescent="0.35">
      <c r="B34" s="21" t="s">
        <v>37</v>
      </c>
      <c r="C34" s="43" t="s">
        <v>55</v>
      </c>
      <c r="D34" s="31"/>
      <c r="E34" s="31"/>
      <c r="F34" s="31"/>
      <c r="G34" s="31"/>
      <c r="H34" s="31"/>
      <c r="I34" s="31"/>
    </row>
    <row r="35" spans="2:9" x14ac:dyDescent="0.35">
      <c r="B35" s="21" t="s">
        <v>38</v>
      </c>
      <c r="C35" s="43" t="s">
        <v>56</v>
      </c>
      <c r="D35" s="31"/>
      <c r="E35" s="31"/>
      <c r="F35" s="31"/>
      <c r="G35" s="31"/>
      <c r="H35" s="31"/>
      <c r="I35" s="31"/>
    </row>
    <row r="36" spans="2:9" x14ac:dyDescent="0.35">
      <c r="C36" s="31"/>
      <c r="D36" s="31"/>
      <c r="E36" s="31"/>
      <c r="F36" s="31"/>
      <c r="G36" s="31"/>
      <c r="H36" s="31"/>
      <c r="I36" s="31"/>
    </row>
  </sheetData>
  <mergeCells count="8">
    <mergeCell ref="B6:I6"/>
    <mergeCell ref="K32:W32"/>
    <mergeCell ref="E11:I11"/>
    <mergeCell ref="E20:I20"/>
    <mergeCell ref="K23:W24"/>
    <mergeCell ref="K25:W25"/>
    <mergeCell ref="K29:W30"/>
    <mergeCell ref="K31:W31"/>
  </mergeCells>
  <hyperlinks>
    <hyperlink ref="C33" r:id="rId1" location="infrastructure-financing "/>
    <hyperlink ref="C34" r:id="rId2"/>
    <hyperlink ref="C35" r:id="rId3" location="tax-exempt-bonds "/>
  </hyperlinks>
  <pageMargins left="0.7" right="0.7" top="0.75" bottom="0.75" header="0.3" footer="0.3"/>
  <pageSetup scale="79" orientation="landscape" horizontalDpi="1200" verticalDpi="120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6F7645CA3ACC4CAE9FD0AF71466C70" ma:contentTypeVersion="13" ma:contentTypeDescription="Create a new document." ma:contentTypeScope="" ma:versionID="c997abd1053f141865efd7f05abb5490">
  <xsd:schema xmlns:xsd="http://www.w3.org/2001/XMLSchema" xmlns:xs="http://www.w3.org/2001/XMLSchema" xmlns:p="http://schemas.microsoft.com/office/2006/metadata/properties" xmlns:ns2="31b63c5c-4336-4511-9e83-05162c44daf1" xmlns:ns3="f03c98e1-7eec-4e19-a62e-f845d0be24a3" targetNamespace="http://schemas.microsoft.com/office/2006/metadata/properties" ma:root="true" ma:fieldsID="174015339d302436ab16aad99aa156ea" ns2:_="" ns3:_="">
    <xsd:import namespace="31b63c5c-4336-4511-9e83-05162c44daf1"/>
    <xsd:import namespace="f03c98e1-7eec-4e19-a62e-f845d0be24a3"/>
    <xsd:element name="properties">
      <xsd:complexType>
        <xsd:sequence>
          <xsd:element name="documentManagement">
            <xsd:complexType>
              <xsd:all>
                <xsd:element ref="ns2:SharedWithUsers" minOccurs="0"/>
                <xsd:element ref="ns2:SharingHintHash"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b63c5c-4336-4511-9e83-05162c44daf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03c98e1-7eec-4e19-a62e-f845d0be24a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descrip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A2BF8B-543C-4F1A-B554-56126E6122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b63c5c-4336-4511-9e83-05162c44daf1"/>
    <ds:schemaRef ds:uri="f03c98e1-7eec-4e19-a62e-f845d0be2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15672-3097-4AE3-802B-BBD65615A374}">
  <ds:schemaRefs>
    <ds:schemaRef ds:uri="http://schemas.microsoft.com/office/infopath/2007/PartnerControls"/>
    <ds:schemaRef ds:uri="http://schemas.microsoft.com/office/2006/documentManagement/types"/>
    <ds:schemaRef ds:uri="http://purl.org/dc/elements/1.1/"/>
    <ds:schemaRef ds:uri="http://purl.org/dc/terms/"/>
    <ds:schemaRef ds:uri="31b63c5c-4336-4511-9e83-05162c44daf1"/>
    <ds:schemaRef ds:uri="http://purl.org/dc/dcmitype/"/>
    <ds:schemaRef ds:uri="http://www.w3.org/XML/1998/namespace"/>
    <ds:schemaRef ds:uri="f03c98e1-7eec-4e19-a62e-f845d0be24a3"/>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A332BF8-A878-4B23-B8C3-1D0B2A230F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Single Year Table</vt:lpstr>
      <vt:lpstr>Multi Year Table</vt:lpstr>
      <vt:lpstr>Sample Single Year</vt:lpstr>
      <vt:lpstr>Sample Multi Year</vt:lpstr>
      <vt:lpstr>'Multi Year Table'!Print_Area</vt:lpstr>
      <vt:lpstr>'Sample Multi Year'!Print_Area</vt:lpstr>
      <vt:lpstr>'Sample Single Year'!Print_Area</vt:lpstr>
      <vt:lpstr>'Single Year Table'!Print_Area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Camoin 310</dc:creator>
  <cp:lastModifiedBy>Lee, Jimmy</cp:lastModifiedBy>
  <cp:lastPrinted>2019-05-16T14:09:05Z</cp:lastPrinted>
  <dcterms:created xsi:type="dcterms:W3CDTF">2019-02-07T14:15:35Z</dcterms:created>
  <dcterms:modified xsi:type="dcterms:W3CDTF">2019-05-31T18:36:02Z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0x0101003E6F7645CA3ACC4CAE9FD0AF71466C70</vt:lpwstr>
  </property>
</Properties>
</file>